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Formular" sheetId="5" r:id="rId1"/>
    <sheet name="Bestelldaten" sheetId="6" r:id="rId2"/>
  </sheets>
  <definedNames>
    <definedName name="_xlnm.Print_Titles" localSheetId="0">Formular!$2:$17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5" l="1"/>
  <c r="D40" i="6"/>
  <c r="D39" i="6"/>
  <c r="D38" i="6"/>
  <c r="D37" i="6"/>
  <c r="D36" i="6"/>
  <c r="D35" i="6"/>
  <c r="D33" i="6"/>
  <c r="D34" i="6"/>
  <c r="D32" i="6"/>
  <c r="E40" i="6"/>
  <c r="E39" i="6"/>
  <c r="E38" i="6"/>
  <c r="E37" i="6"/>
  <c r="E36" i="6"/>
  <c r="E35" i="6"/>
  <c r="F132" i="5"/>
  <c r="G101" i="5"/>
  <c r="G106" i="5"/>
  <c r="G111" i="5"/>
  <c r="G116" i="5"/>
  <c r="G121" i="5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I18" i="5" l="1"/>
  <c r="G126" i="5" l="1"/>
  <c r="G96" i="5"/>
  <c r="G90" i="5"/>
  <c r="G84" i="5"/>
  <c r="F78" i="5"/>
  <c r="G78" i="5"/>
  <c r="H78" i="5"/>
  <c r="I72" i="5"/>
  <c r="I60" i="5"/>
  <c r="I54" i="5"/>
  <c r="I48" i="5"/>
  <c r="I42" i="5"/>
  <c r="I36" i="5"/>
  <c r="I30" i="5"/>
  <c r="I24" i="5"/>
  <c r="G132" i="5" l="1"/>
  <c r="I10" i="5" s="1"/>
  <c r="H9" i="5"/>
  <c r="H10" i="5"/>
  <c r="I78" i="5"/>
  <c r="I9" i="5" s="1"/>
  <c r="I11" i="5" l="1"/>
  <c r="H11" i="5"/>
  <c r="I12" i="5" l="1"/>
  <c r="I13" i="5" s="1"/>
</calcChain>
</file>

<file path=xl/sharedStrings.xml><?xml version="1.0" encoding="utf-8"?>
<sst xmlns="http://schemas.openxmlformats.org/spreadsheetml/2006/main" count="318" uniqueCount="167">
  <si>
    <t>Preis</t>
  </si>
  <si>
    <t>Menge</t>
  </si>
  <si>
    <t>TOTAL</t>
  </si>
  <si>
    <t>Lieferadresse:</t>
  </si>
  <si>
    <t>3mg</t>
  </si>
  <si>
    <t>9mg</t>
  </si>
  <si>
    <t>Name:</t>
  </si>
  <si>
    <t>Firma:</t>
  </si>
  <si>
    <t>Hardware</t>
  </si>
  <si>
    <t>Marke</t>
  </si>
  <si>
    <t>Bild</t>
  </si>
  <si>
    <t>Produktbeschreibung</t>
  </si>
  <si>
    <t>Blaubeere 10ml</t>
  </si>
  <si>
    <t>Die Blaubeere oder auch Heidelbeere genannt,  überzeugt mit Ihrem fruchtig süßen Geschmack.</t>
  </si>
  <si>
    <t>Inhaltsstoffe:</t>
  </si>
  <si>
    <t xml:space="preserve">PG (&lt;45%), VG (&lt;40%), Aroma(&lt;10%), Ethanol (5%), </t>
  </si>
  <si>
    <t>Nikotinstärken:</t>
  </si>
  <si>
    <t>ohne Nikotin, 3mg, 9mg</t>
  </si>
  <si>
    <t>süße Traube 10ml</t>
  </si>
  <si>
    <t>Diese Komposition aus grünen und roten Trauben wird Ihnen den Tag versüßen!</t>
  </si>
  <si>
    <t>Menthol 10ml</t>
  </si>
  <si>
    <t>Wie cool ist das denn?</t>
  </si>
  <si>
    <t>Maracuja 10ml</t>
  </si>
  <si>
    <t>Der wundervoll exotische Geschmack der Maracuja lässt das Herz eines jeden Dampfers höher schlagen.</t>
  </si>
  <si>
    <t>schwarze Kirsche 10ml</t>
  </si>
  <si>
    <t>Der fruchtig süße Geschmack der schwarzen Kirsche wird Ihnen Ihre Sinne rauben.</t>
  </si>
  <si>
    <t>schwarze Johannisbeere 10ml</t>
  </si>
  <si>
    <t>Wer liebt ihn nicht, den leicht säuerlichen Geschmack von schwarzen Johannisbeeren.</t>
  </si>
  <si>
    <t>Himbeere 10ml</t>
  </si>
  <si>
    <t>Der Geschmack von süßen, gereiften Himbeeren wird Sie verzaubern!</t>
  </si>
  <si>
    <t>Kaffee 10ml</t>
  </si>
  <si>
    <t>Ein herrlich aromatischer Geschmack von frischem Kaffee.</t>
  </si>
  <si>
    <t>Kakao 10ml</t>
  </si>
  <si>
    <t>Dieses Liquid vermittelt den typischen und bekannten Geschmack von dunklem Kakao.</t>
  </si>
  <si>
    <t>Hugo 10ml</t>
  </si>
  <si>
    <t>Eine prickelnd süße Verführng mit einem Hauch von Minze.</t>
  </si>
  <si>
    <t xml:space="preserve">0mg </t>
  </si>
  <si>
    <t>Material</t>
  </si>
  <si>
    <t>Abmessungen</t>
  </si>
  <si>
    <t>Inhalt</t>
  </si>
  <si>
    <t>Widerstand</t>
  </si>
  <si>
    <t>0.5 ohm</t>
  </si>
  <si>
    <t>100% Bio-Baumwolle</t>
  </si>
  <si>
    <t>Kompatibel</t>
  </si>
  <si>
    <t xml:space="preserve">SMOK EGO Cloud </t>
  </si>
  <si>
    <t>Smok EGO Cloud Kit</t>
  </si>
  <si>
    <t>Akku</t>
  </si>
  <si>
    <t>2.200 mAh</t>
  </si>
  <si>
    <t>Verdampfer</t>
  </si>
  <si>
    <t>2.2ml, 0.5 ohm, 15W-28W</t>
  </si>
  <si>
    <t>rostfreier Stahl 303, Pyrex glass</t>
  </si>
  <si>
    <t>H 142,5mm B 19mm</t>
  </si>
  <si>
    <t>Inhalt:</t>
  </si>
  <si>
    <t>1 Akku, 1 Verdampfer, 1 Coil, 1 USB Kabel, 1 Anleitung</t>
  </si>
  <si>
    <t>SMOK Cloud OCC Coil (5er Pack)</t>
  </si>
  <si>
    <t>15W-28W</t>
  </si>
  <si>
    <t>x2o</t>
  </si>
  <si>
    <t>1.300 mAh, 3.7V</t>
  </si>
  <si>
    <t>1.6ml, 2.2ohm, Dual Coil</t>
  </si>
  <si>
    <t>Farbe</t>
  </si>
  <si>
    <t>1 Akku, 1 Verdampfer, 1 Coil, 1 USB Kabel, 1 Standfuß</t>
  </si>
  <si>
    <t>x2o Verdampfer</t>
  </si>
  <si>
    <t>1 Verdampfer, 1 Coil</t>
  </si>
  <si>
    <t>x2o Ersatz Coil (5er pack)</t>
  </si>
  <si>
    <t>Coil</t>
  </si>
  <si>
    <t>2.2ohm, Dual Coil</t>
  </si>
  <si>
    <t>TOTAL Liquids</t>
  </si>
  <si>
    <t>TOTAL Hardware</t>
  </si>
  <si>
    <t>Liquids</t>
  </si>
  <si>
    <t>Wert</t>
  </si>
  <si>
    <t>Versand</t>
  </si>
  <si>
    <t>Bestellung</t>
  </si>
  <si>
    <t>Kategorie</t>
  </si>
  <si>
    <t>5 Coils</t>
  </si>
  <si>
    <t>Artikelnummer</t>
  </si>
  <si>
    <t>Name</t>
  </si>
  <si>
    <t>100524</t>
  </si>
  <si>
    <t>Flavor Attack Blaubeere 0mg</t>
  </si>
  <si>
    <t>100525</t>
  </si>
  <si>
    <t>Flavor Attack Blaubeere 3mg</t>
  </si>
  <si>
    <t>100526</t>
  </si>
  <si>
    <t>Flavor Attack Blaubeere 9mg</t>
  </si>
  <si>
    <t>100500</t>
  </si>
  <si>
    <t>Flavor Attack Himbeere 0mg</t>
  </si>
  <si>
    <t>100501</t>
  </si>
  <si>
    <t>Flavor Attack Himbeere 3mg</t>
  </si>
  <si>
    <t>100502</t>
  </si>
  <si>
    <t>Flavor Attack Himbeere 9mg</t>
  </si>
  <si>
    <t>100521</t>
  </si>
  <si>
    <t>Flavor Attack Hugo 0mg</t>
  </si>
  <si>
    <t>100522</t>
  </si>
  <si>
    <t>Flavor Attack Hugo 3mg</t>
  </si>
  <si>
    <t>100523</t>
  </si>
  <si>
    <t>Flavor Attack Hugo 9mg</t>
  </si>
  <si>
    <t>100512</t>
  </si>
  <si>
    <t>Flavor Attack Kaffee 0mg</t>
  </si>
  <si>
    <t>100513</t>
  </si>
  <si>
    <t>Flavor Attack Kaffee 3mg</t>
  </si>
  <si>
    <t>100514</t>
  </si>
  <si>
    <t>Flavor Attack Kaffee 9mg</t>
  </si>
  <si>
    <t>100509</t>
  </si>
  <si>
    <t>Flavor Attack Kakao 0mg</t>
  </si>
  <si>
    <t>100510</t>
  </si>
  <si>
    <t>Flavor Attack Kakao 3mg</t>
  </si>
  <si>
    <t>100511</t>
  </si>
  <si>
    <t>Flavor Attack Kakao 9mg</t>
  </si>
  <si>
    <t>100527</t>
  </si>
  <si>
    <t>Flavor Attack Maracuja 0mg</t>
  </si>
  <si>
    <t>100528</t>
  </si>
  <si>
    <t>Flavor Attack Maracuja 3mg</t>
  </si>
  <si>
    <t>100529</t>
  </si>
  <si>
    <t>Flavor Attack Maracuja 9mg</t>
  </si>
  <si>
    <t>100503</t>
  </si>
  <si>
    <t>Flavor Attack Menthol 0mg</t>
  </si>
  <si>
    <t>100504</t>
  </si>
  <si>
    <t>Flavor Attack Menthol 3mg</t>
  </si>
  <si>
    <t>100505</t>
  </si>
  <si>
    <t>Flavor Attack Menthol 9mg</t>
  </si>
  <si>
    <t>100506</t>
  </si>
  <si>
    <t>Flavor Attack schwarze Johannisbeere 0mg</t>
  </si>
  <si>
    <t>100507</t>
  </si>
  <si>
    <t>Flavor Attack schwarze Johannisbeere 3mg</t>
  </si>
  <si>
    <t>100508</t>
  </si>
  <si>
    <t>Flavor Attack schwarze Johannisbeere 9mg</t>
  </si>
  <si>
    <t>100518</t>
  </si>
  <si>
    <t>Flavor Attack schwarze Kirsche 0mg</t>
  </si>
  <si>
    <t>100519</t>
  </si>
  <si>
    <t>Flavor Attack schwarze Kirsche 3mg</t>
  </si>
  <si>
    <t>100520</t>
  </si>
  <si>
    <t>Flavor Attack schwarze Kirsche 9mg</t>
  </si>
  <si>
    <t>100515</t>
  </si>
  <si>
    <t>Flavor Attack süße Traube 0mg</t>
  </si>
  <si>
    <t>100516</t>
  </si>
  <si>
    <t>Flavor Attack süße Traube 3mg</t>
  </si>
  <si>
    <t>100517</t>
  </si>
  <si>
    <t>Flavor Attack süße Traube 9mg</t>
  </si>
  <si>
    <t>100716</t>
  </si>
  <si>
    <t>smok EGO Cloud Kit</t>
  </si>
  <si>
    <t>100717</t>
  </si>
  <si>
    <t>smok EGO Cloud Kit - Ersatz Coils (5er Pack)</t>
  </si>
  <si>
    <t>100715</t>
  </si>
  <si>
    <t>x2o Ersatz-Coil (5er pack)</t>
  </si>
  <si>
    <t>100711</t>
  </si>
  <si>
    <t>x2o Starter Set blau</t>
  </si>
  <si>
    <t>100712</t>
  </si>
  <si>
    <t>x2o Starter Set pink</t>
  </si>
  <si>
    <t>100710</t>
  </si>
  <si>
    <t>x2o Starter Set rot</t>
  </si>
  <si>
    <t>100709</t>
  </si>
  <si>
    <t>x2o Starter Set schwarz</t>
  </si>
  <si>
    <t>100713</t>
  </si>
  <si>
    <t>x2o Starter Set silber</t>
  </si>
  <si>
    <t>100714</t>
  </si>
  <si>
    <t>x2o Starter kit schwarz</t>
  </si>
  <si>
    <t>x2o Starter kit rot</t>
  </si>
  <si>
    <t>x2o Starter kit silber</t>
  </si>
  <si>
    <t>x2o Starter kit blau</t>
  </si>
  <si>
    <t>x2o Starter kit pink</t>
  </si>
  <si>
    <t>schwarz</t>
  </si>
  <si>
    <t>pink</t>
  </si>
  <si>
    <t>blau</t>
  </si>
  <si>
    <t>silber</t>
  </si>
  <si>
    <t>rot</t>
  </si>
  <si>
    <t>Telefon:</t>
  </si>
  <si>
    <t>E-mail:</t>
  </si>
  <si>
    <t>Kunde</t>
  </si>
  <si>
    <t>AUVA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</si>
</sst>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;[Red]\-#,##0.00\ &quot;€&quot;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\ &quot;€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u/>
      <sz val="12"/>
      <color indexed="12"/>
      <name val="宋体"/>
      <charset val="13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0"/>
      <name val="宋体"/>
      <charset val="134"/>
    </font>
    <font>
      <sz val="14"/>
      <name val="Calibri"/>
      <family val="2"/>
      <scheme val="minor"/>
    </font>
    <font>
      <sz val="20"/>
      <name val="Arial"/>
      <family val="2"/>
    </font>
    <font>
      <b/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double">
        <color auto="1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Protection="1"/>
    <xf numFmtId="0" fontId="5" fillId="0" borderId="0" xfId="2" applyFont="1" applyProtection="1">
      <alignment vertical="center"/>
    </xf>
    <xf numFmtId="0" fontId="6" fillId="0" borderId="0" xfId="2" applyFont="1" applyProtection="1">
      <alignment vertical="center"/>
    </xf>
    <xf numFmtId="0" fontId="5" fillId="0" borderId="0" xfId="2" applyFont="1" applyBorder="1" applyProtection="1">
      <alignment vertical="center"/>
    </xf>
    <xf numFmtId="0" fontId="10" fillId="0" borderId="1" xfId="2" applyFont="1" applyBorder="1" applyAlignment="1" applyProtection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2" applyFont="1" applyBorder="1" applyAlignment="1" applyProtection="1">
      <alignment horizontal="center" vertical="center"/>
    </xf>
    <xf numFmtId="0" fontId="4" fillId="0" borderId="0" xfId="2" applyProtection="1">
      <alignment vertical="center"/>
    </xf>
    <xf numFmtId="0" fontId="5" fillId="0" borderId="19" xfId="2" applyNumberFormat="1" applyFont="1" applyFill="1" applyBorder="1" applyAlignment="1" applyProtection="1">
      <alignment horizontal="left" vertical="center" wrapText="1"/>
    </xf>
    <xf numFmtId="0" fontId="12" fillId="0" borderId="20" xfId="2" applyNumberFormat="1" applyFont="1" applyFill="1" applyBorder="1" applyAlignment="1" applyProtection="1">
      <alignment horizontal="left" vertical="center" wrapText="1"/>
    </xf>
    <xf numFmtId="0" fontId="5" fillId="0" borderId="21" xfId="2" applyNumberFormat="1" applyFont="1" applyFill="1" applyBorder="1" applyAlignment="1" applyProtection="1">
      <alignment horizontal="left" vertical="center" wrapText="1"/>
    </xf>
    <xf numFmtId="0" fontId="5" fillId="0" borderId="22" xfId="2" applyNumberFormat="1" applyFont="1" applyFill="1" applyBorder="1" applyAlignment="1" applyProtection="1">
      <alignment horizontal="left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Protection="1">
      <alignment vertical="center"/>
    </xf>
    <xf numFmtId="0" fontId="13" fillId="0" borderId="0" xfId="2" applyFont="1" applyProtection="1">
      <alignment vertical="center"/>
    </xf>
    <xf numFmtId="0" fontId="16" fillId="0" borderId="25" xfId="2" applyFont="1" applyBorder="1" applyProtection="1">
      <alignment vertical="center"/>
    </xf>
    <xf numFmtId="166" fontId="16" fillId="0" borderId="25" xfId="1" applyNumberFormat="1" applyFont="1" applyBorder="1" applyAlignment="1" applyProtection="1">
      <alignment vertical="center"/>
    </xf>
    <xf numFmtId="164" fontId="16" fillId="0" borderId="25" xfId="2" applyNumberFormat="1" applyFont="1" applyBorder="1" applyAlignment="1" applyProtection="1">
      <alignment horizontal="center" vertical="center"/>
    </xf>
    <xf numFmtId="0" fontId="10" fillId="0" borderId="0" xfId="2" applyFont="1" applyBorder="1" applyProtection="1">
      <alignment vertical="center"/>
    </xf>
    <xf numFmtId="166" fontId="16" fillId="0" borderId="0" xfId="1" applyNumberFormat="1" applyFont="1" applyBorder="1" applyAlignment="1" applyProtection="1">
      <alignment vertical="center"/>
    </xf>
    <xf numFmtId="165" fontId="16" fillId="0" borderId="0" xfId="1" applyFont="1" applyBorder="1" applyAlignment="1" applyProtection="1">
      <alignment vertical="center"/>
    </xf>
    <xf numFmtId="164" fontId="16" fillId="0" borderId="0" xfId="2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1" fillId="3" borderId="33" xfId="0" applyNumberFormat="1" applyFont="1" applyFill="1" applyBorder="1" applyAlignment="1" applyProtection="1">
      <alignment horizontal="center" vertical="center"/>
    </xf>
    <xf numFmtId="0" fontId="11" fillId="3" borderId="34" xfId="0" applyNumberFormat="1" applyFont="1" applyFill="1" applyBorder="1" applyAlignment="1" applyProtection="1">
      <alignment horizontal="center" vertical="center"/>
    </xf>
    <xf numFmtId="0" fontId="11" fillId="3" borderId="11" xfId="0" applyNumberFormat="1" applyFont="1" applyFill="1" applyBorder="1" applyAlignment="1" applyProtection="1">
      <alignment horizontal="center" vertical="center"/>
    </xf>
    <xf numFmtId="0" fontId="11" fillId="3" borderId="36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left" vertical="center" wrapText="1"/>
    </xf>
    <xf numFmtId="0" fontId="5" fillId="0" borderId="2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21" xfId="0" applyNumberFormat="1" applyFont="1" applyFill="1" applyBorder="1" applyAlignment="1" applyProtection="1">
      <alignment horizontal="left" vertical="center" wrapText="1"/>
    </xf>
    <xf numFmtId="0" fontId="5" fillId="0" borderId="22" xfId="0" applyNumberFormat="1" applyFont="1" applyFill="1" applyBorder="1" applyAlignment="1" applyProtection="1">
      <alignment horizontal="left" vertical="center" wrapText="1"/>
    </xf>
    <xf numFmtId="0" fontId="0" fillId="4" borderId="0" xfId="0" applyFill="1" applyProtection="1"/>
    <xf numFmtId="0" fontId="5" fillId="4" borderId="0" xfId="2" applyFont="1" applyFill="1" applyProtection="1">
      <alignment vertical="center"/>
    </xf>
    <xf numFmtId="0" fontId="6" fillId="4" borderId="0" xfId="2" applyFont="1" applyFill="1" applyProtection="1">
      <alignment vertical="center"/>
    </xf>
    <xf numFmtId="0" fontId="5" fillId="4" borderId="8" xfId="2" applyNumberFormat="1" applyFont="1" applyFill="1" applyBorder="1" applyProtection="1">
      <alignment vertical="center"/>
    </xf>
    <xf numFmtId="0" fontId="6" fillId="4" borderId="0" xfId="2" applyFont="1" applyFill="1" applyBorder="1" applyProtection="1">
      <alignment vertical="center"/>
    </xf>
    <xf numFmtId="0" fontId="5" fillId="4" borderId="0" xfId="2" applyNumberFormat="1" applyFont="1" applyFill="1" applyBorder="1" applyAlignment="1" applyProtection="1"/>
    <xf numFmtId="0" fontId="9" fillId="4" borderId="0" xfId="3" applyNumberFormat="1" applyFill="1" applyBorder="1" applyAlignment="1" applyProtection="1"/>
    <xf numFmtId="0" fontId="5" fillId="4" borderId="0" xfId="2" applyNumberFormat="1" applyFont="1" applyFill="1" applyBorder="1" applyAlignment="1" applyProtection="1">
      <alignment vertical="center"/>
    </xf>
    <xf numFmtId="0" fontId="9" fillId="4" borderId="0" xfId="3" applyNumberFormat="1" applyFill="1" applyBorder="1" applyAlignment="1" applyProtection="1">
      <alignment vertical="center"/>
    </xf>
    <xf numFmtId="0" fontId="5" fillId="4" borderId="0" xfId="2" applyNumberFormat="1" applyFont="1" applyFill="1" applyBorder="1" applyProtection="1">
      <alignment vertical="center"/>
    </xf>
    <xf numFmtId="0" fontId="9" fillId="4" borderId="0" xfId="3" applyNumberFormat="1" applyFill="1" applyBorder="1" applyAlignment="1" applyProtection="1">
      <alignment horizontal="right" vertical="center"/>
    </xf>
    <xf numFmtId="0" fontId="5" fillId="4" borderId="0" xfId="2" applyFont="1" applyFill="1" applyBorder="1" applyProtection="1">
      <alignment vertical="center"/>
    </xf>
    <xf numFmtId="0" fontId="3" fillId="4" borderId="4" xfId="0" applyFont="1" applyFill="1" applyBorder="1" applyAlignment="1" applyProtection="1">
      <alignment horizontal="center" vertical="center"/>
    </xf>
    <xf numFmtId="0" fontId="10" fillId="4" borderId="1" xfId="2" applyFont="1" applyFill="1" applyBorder="1" applyAlignment="1" applyProtection="1">
      <alignment horizontal="center" vertical="center"/>
    </xf>
    <xf numFmtId="166" fontId="5" fillId="4" borderId="1" xfId="2" applyNumberFormat="1" applyFont="1" applyFill="1" applyBorder="1" applyProtection="1">
      <alignment vertical="center"/>
    </xf>
    <xf numFmtId="164" fontId="5" fillId="4" borderId="1" xfId="2" applyNumberFormat="1" applyFont="1" applyFill="1" applyBorder="1" applyProtection="1">
      <alignment vertical="center"/>
    </xf>
    <xf numFmtId="166" fontId="5" fillId="4" borderId="13" xfId="2" applyNumberFormat="1" applyFont="1" applyFill="1" applyBorder="1" applyProtection="1">
      <alignment vertical="center"/>
    </xf>
    <xf numFmtId="164" fontId="5" fillId="4" borderId="13" xfId="2" applyNumberFormat="1" applyFont="1" applyFill="1" applyBorder="1" applyProtection="1">
      <alignment vertical="center"/>
    </xf>
    <xf numFmtId="166" fontId="10" fillId="4" borderId="38" xfId="2" applyNumberFormat="1" applyFont="1" applyFill="1" applyBorder="1" applyProtection="1">
      <alignment vertical="center"/>
    </xf>
    <xf numFmtId="164" fontId="10" fillId="4" borderId="38" xfId="2" applyNumberFormat="1" applyFont="1" applyFill="1" applyBorder="1" applyProtection="1">
      <alignment vertical="center"/>
    </xf>
    <xf numFmtId="0" fontId="0" fillId="4" borderId="2" xfId="0" applyFill="1" applyBorder="1" applyProtection="1"/>
    <xf numFmtId="167" fontId="0" fillId="4" borderId="13" xfId="0" applyNumberFormat="1" applyFill="1" applyBorder="1" applyProtection="1"/>
    <xf numFmtId="166" fontId="10" fillId="4" borderId="42" xfId="2" applyNumberFormat="1" applyFont="1" applyFill="1" applyBorder="1" applyProtection="1">
      <alignment vertical="center"/>
    </xf>
    <xf numFmtId="164" fontId="10" fillId="4" borderId="39" xfId="2" applyNumberFormat="1" applyFont="1" applyFill="1" applyBorder="1" applyProtection="1">
      <alignment vertical="center"/>
    </xf>
    <xf numFmtId="0" fontId="5" fillId="0" borderId="28" xfId="0" applyNumberFormat="1" applyFont="1" applyFill="1" applyBorder="1" applyAlignment="1" applyProtection="1">
      <alignment horizontal="left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7" fillId="4" borderId="0" xfId="2" applyNumberFormat="1" applyFont="1" applyFill="1" applyBorder="1" applyAlignment="1" applyProtection="1"/>
    <xf numFmtId="0" fontId="13" fillId="0" borderId="0" xfId="2" applyFont="1" applyBorder="1" applyProtection="1">
      <alignment vertical="center"/>
    </xf>
    <xf numFmtId="0" fontId="4" fillId="0" borderId="0" xfId="2" applyBorder="1" applyProtection="1">
      <alignment vertical="center"/>
    </xf>
    <xf numFmtId="164" fontId="0" fillId="0" borderId="0" xfId="0" applyNumberFormat="1"/>
    <xf numFmtId="0" fontId="5" fillId="0" borderId="13" xfId="0" applyFont="1" applyFill="1" applyBorder="1" applyAlignment="1" applyProtection="1">
      <alignment horizontal="center" vertical="top"/>
    </xf>
    <xf numFmtId="0" fontId="5" fillId="0" borderId="6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center" vertical="top"/>
    </xf>
    <xf numFmtId="0" fontId="10" fillId="0" borderId="23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left" vertical="center" wrapText="1"/>
    </xf>
    <xf numFmtId="164" fontId="16" fillId="0" borderId="13" xfId="0" applyNumberFormat="1" applyFont="1" applyBorder="1" applyAlignment="1" applyProtection="1">
      <alignment horizontal="center" vertical="center" wrapText="1"/>
    </xf>
    <xf numFmtId="164" fontId="16" fillId="0" borderId="6" xfId="0" applyNumberFormat="1" applyFont="1" applyBorder="1" applyAlignment="1" applyProtection="1">
      <alignment horizontal="center" vertical="center" wrapText="1"/>
    </xf>
    <xf numFmtId="166" fontId="15" fillId="2" borderId="43" xfId="1" applyNumberFormat="1" applyFont="1" applyFill="1" applyBorder="1" applyAlignment="1" applyProtection="1">
      <alignment vertical="center" wrapText="1"/>
      <protection locked="0"/>
    </xf>
    <xf numFmtId="166" fontId="15" fillId="2" borderId="1" xfId="1" applyNumberFormat="1" applyFont="1" applyFill="1" applyBorder="1" applyAlignment="1" applyProtection="1">
      <alignment vertical="center" wrapText="1"/>
      <protection locked="0"/>
    </xf>
    <xf numFmtId="164" fontId="16" fillId="0" borderId="35" xfId="2" applyNumberFormat="1" applyFont="1" applyBorder="1" applyAlignment="1" applyProtection="1">
      <alignment horizontal="center" vertical="center" wrapText="1"/>
    </xf>
    <xf numFmtId="164" fontId="16" fillId="0" borderId="37" xfId="2" applyNumberFormat="1" applyFont="1" applyBorder="1" applyAlignment="1" applyProtection="1">
      <alignment horizontal="center" vertical="center" wrapText="1"/>
    </xf>
    <xf numFmtId="164" fontId="16" fillId="0" borderId="8" xfId="2" applyNumberFormat="1" applyFont="1" applyBorder="1" applyAlignment="1" applyProtection="1">
      <alignment horizontal="center" vertical="center" wrapText="1"/>
    </xf>
    <xf numFmtId="164" fontId="16" fillId="0" borderId="9" xfId="2" applyNumberFormat="1" applyFont="1" applyBorder="1" applyAlignment="1" applyProtection="1">
      <alignment horizontal="center" vertical="center" wrapText="1"/>
    </xf>
    <xf numFmtId="164" fontId="16" fillId="0" borderId="5" xfId="2" applyNumberFormat="1" applyFont="1" applyBorder="1" applyAlignment="1" applyProtection="1">
      <alignment horizontal="center" vertical="center" wrapText="1"/>
    </xf>
    <xf numFmtId="164" fontId="16" fillId="0" borderId="3" xfId="2" applyNumberFormat="1" applyFont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164" fontId="16" fillId="0" borderId="25" xfId="2" applyNumberFormat="1" applyFont="1" applyBorder="1" applyAlignment="1" applyProtection="1">
      <alignment horizontal="center" vertical="center"/>
    </xf>
    <xf numFmtId="164" fontId="16" fillId="0" borderId="1" xfId="0" applyNumberFormat="1" applyFont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5" fillId="0" borderId="26" xfId="0" applyNumberFormat="1" applyFont="1" applyFill="1" applyBorder="1" applyAlignment="1" applyProtection="1">
      <alignment horizontal="center" vertical="center" wrapText="1"/>
    </xf>
    <xf numFmtId="0" fontId="5" fillId="0" borderId="28" xfId="0" applyNumberFormat="1" applyFont="1" applyFill="1" applyBorder="1" applyAlignment="1" applyProtection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 wrapText="1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164" fontId="16" fillId="0" borderId="12" xfId="0" applyNumberFormat="1" applyFont="1" applyBorder="1" applyAlignment="1" applyProtection="1">
      <alignment horizontal="center" vertical="center" wrapText="1"/>
    </xf>
    <xf numFmtId="0" fontId="5" fillId="0" borderId="47" xfId="0" applyNumberFormat="1" applyFont="1" applyFill="1" applyBorder="1" applyAlignment="1" applyProtection="1">
      <alignment horizontal="center" vertical="center" wrapText="1"/>
    </xf>
    <xf numFmtId="166" fontId="15" fillId="2" borderId="13" xfId="1" applyNumberFormat="1" applyFont="1" applyFill="1" applyBorder="1" applyAlignment="1" applyProtection="1">
      <alignment vertical="center" wrapText="1"/>
      <protection locked="0"/>
    </xf>
    <xf numFmtId="166" fontId="15" fillId="2" borderId="6" xfId="1" applyNumberFormat="1" applyFont="1" applyFill="1" applyBorder="1" applyAlignment="1" applyProtection="1">
      <alignment vertical="center" wrapText="1"/>
      <protection locked="0"/>
    </xf>
    <xf numFmtId="166" fontId="15" fillId="2" borderId="12" xfId="1" applyNumberFormat="1" applyFont="1" applyFill="1" applyBorder="1" applyAlignment="1" applyProtection="1">
      <alignment vertical="center" wrapText="1"/>
      <protection locked="0"/>
    </xf>
    <xf numFmtId="0" fontId="11" fillId="3" borderId="44" xfId="0" applyNumberFormat="1" applyFont="1" applyFill="1" applyBorder="1" applyAlignment="1" applyProtection="1">
      <alignment horizontal="center" vertical="center"/>
    </xf>
    <xf numFmtId="0" fontId="11" fillId="3" borderId="11" xfId="0" applyNumberFormat="1" applyFont="1" applyFill="1" applyBorder="1" applyAlignment="1" applyProtection="1">
      <alignment horizontal="center" vertical="center"/>
    </xf>
    <xf numFmtId="0" fontId="11" fillId="3" borderId="36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18" xfId="0" applyNumberFormat="1" applyFont="1" applyFill="1" applyBorder="1" applyAlignment="1" applyProtection="1">
      <alignment horizontal="left" vertical="center" wrapText="1"/>
    </xf>
    <xf numFmtId="164" fontId="16" fillId="0" borderId="1" xfId="2" applyNumberFormat="1" applyFont="1" applyBorder="1" applyAlignment="1" applyProtection="1">
      <alignment horizontal="center" vertical="center" wrapText="1"/>
    </xf>
    <xf numFmtId="0" fontId="16" fillId="0" borderId="1" xfId="2" applyFont="1" applyBorder="1" applyAlignment="1" applyProtection="1">
      <alignment horizontal="center" vertical="center"/>
    </xf>
    <xf numFmtId="164" fontId="16" fillId="0" borderId="7" xfId="2" applyNumberFormat="1" applyFont="1" applyBorder="1" applyAlignment="1" applyProtection="1">
      <alignment horizontal="center" vertical="center" wrapText="1"/>
    </xf>
    <xf numFmtId="164" fontId="16" fillId="0" borderId="2" xfId="2" applyNumberFormat="1" applyFont="1" applyBorder="1" applyAlignment="1" applyProtection="1">
      <alignment horizontal="center" vertical="center" wrapText="1"/>
    </xf>
    <xf numFmtId="164" fontId="16" fillId="0" borderId="45" xfId="2" applyNumberFormat="1" applyFont="1" applyBorder="1" applyAlignment="1" applyProtection="1">
      <alignment horizontal="center" vertical="center" wrapText="1"/>
    </xf>
    <xf numFmtId="164" fontId="16" fillId="0" borderId="46" xfId="2" applyNumberFormat="1" applyFont="1" applyBorder="1" applyAlignment="1" applyProtection="1">
      <alignment horizontal="center" vertical="center" wrapText="1"/>
    </xf>
    <xf numFmtId="164" fontId="16" fillId="0" borderId="13" xfId="2" applyNumberFormat="1" applyFont="1" applyBorder="1" applyAlignment="1" applyProtection="1">
      <alignment horizontal="center" vertical="center" wrapText="1"/>
    </xf>
    <xf numFmtId="164" fontId="16" fillId="0" borderId="6" xfId="2" applyNumberFormat="1" applyFont="1" applyBorder="1" applyAlignment="1" applyProtection="1">
      <alignment horizontal="center" vertical="center" wrapText="1"/>
    </xf>
    <xf numFmtId="164" fontId="16" fillId="0" borderId="12" xfId="2" applyNumberFormat="1" applyFont="1" applyBorder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left" vertical="center" wrapText="1"/>
    </xf>
    <xf numFmtId="0" fontId="10" fillId="0" borderId="15" xfId="2" applyNumberFormat="1" applyFont="1" applyFill="1" applyBorder="1" applyAlignment="1" applyProtection="1">
      <alignment horizontal="left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5" fillId="0" borderId="17" xfId="2" applyNumberFormat="1" applyFont="1" applyFill="1" applyBorder="1" applyAlignment="1" applyProtection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8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top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2" xfId="2" applyNumberFormat="1" applyFont="1" applyFill="1" applyBorder="1" applyAlignment="1" applyProtection="1">
      <alignment horizontal="center" vertical="center"/>
    </xf>
    <xf numFmtId="0" fontId="5" fillId="0" borderId="11" xfId="2" applyFont="1" applyFill="1" applyBorder="1" applyAlignment="1" applyProtection="1">
      <alignment horizontal="center" vertical="top"/>
    </xf>
    <xf numFmtId="0" fontId="5" fillId="0" borderId="10" xfId="2" applyFont="1" applyFill="1" applyBorder="1" applyAlignment="1" applyProtection="1">
      <alignment horizontal="center" vertical="top"/>
    </xf>
    <xf numFmtId="0" fontId="10" fillId="0" borderId="23" xfId="2" applyNumberFormat="1" applyFont="1" applyFill="1" applyBorder="1" applyAlignment="1" applyProtection="1">
      <alignment horizontal="left" vertical="center" wrapText="1"/>
    </xf>
    <xf numFmtId="0" fontId="10" fillId="0" borderId="24" xfId="2" applyNumberFormat="1" applyFont="1" applyFill="1" applyBorder="1" applyAlignment="1" applyProtection="1">
      <alignment horizontal="left" vertical="center" wrapText="1"/>
    </xf>
    <xf numFmtId="0" fontId="15" fillId="2" borderId="13" xfId="2" applyFont="1" applyFill="1" applyBorder="1" applyAlignment="1" applyProtection="1">
      <alignment horizontal="center" vertical="center"/>
      <protection locked="0"/>
    </xf>
    <xf numFmtId="0" fontId="15" fillId="2" borderId="6" xfId="2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5" fillId="0" borderId="13" xfId="2" applyFont="1" applyFill="1" applyBorder="1" applyAlignment="1" applyProtection="1">
      <alignment horizontal="center" vertical="top"/>
    </xf>
    <xf numFmtId="0" fontId="5" fillId="0" borderId="6" xfId="2" applyFont="1" applyFill="1" applyBorder="1" applyAlignment="1" applyProtection="1">
      <alignment horizontal="center" vertical="top"/>
    </xf>
    <xf numFmtId="0" fontId="5" fillId="0" borderId="12" xfId="2" applyFont="1" applyFill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left"/>
    </xf>
    <xf numFmtId="0" fontId="3" fillId="4" borderId="38" xfId="0" applyFont="1" applyFill="1" applyBorder="1" applyAlignment="1" applyProtection="1">
      <alignment horizontal="left"/>
    </xf>
    <xf numFmtId="0" fontId="3" fillId="4" borderId="40" xfId="0" applyFont="1" applyFill="1" applyBorder="1" applyAlignment="1" applyProtection="1">
      <alignment horizontal="left"/>
    </xf>
    <xf numFmtId="0" fontId="3" fillId="4" borderId="41" xfId="0" applyFont="1" applyFill="1" applyBorder="1" applyAlignment="1" applyProtection="1">
      <alignment horizontal="left"/>
    </xf>
    <xf numFmtId="0" fontId="2" fillId="4" borderId="11" xfId="0" applyFont="1" applyFill="1" applyBorder="1" applyAlignment="1" applyProtection="1">
      <alignment horizontal="left"/>
    </xf>
  </cellXfs>
  <cellStyles count="4">
    <cellStyle name="Hyperlink" xfId="3" builtinId="8"/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37AA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21" Type="http://schemas.openxmlformats.org/officeDocument/2006/relationships/hyperlink" Target="#Formular!A82:A94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1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24" Type="http://schemas.openxmlformats.org/officeDocument/2006/relationships/hyperlink" Target="mailto:office@mine-electronics.com?subject=Supportanfrage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hyperlink" Target="#Formular!A96:A120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hyperlink" Target="#Formular!A1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17</xdr:row>
      <xdr:rowOff>47625</xdr:rowOff>
    </xdr:from>
    <xdr:to>
      <xdr:col>1</xdr:col>
      <xdr:colOff>1726927</xdr:colOff>
      <xdr:row>21</xdr:row>
      <xdr:rowOff>142874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647825"/>
          <a:ext cx="1336402" cy="1104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250424</xdr:colOff>
      <xdr:row>53</xdr:row>
      <xdr:rowOff>66675</xdr:rowOff>
    </xdr:from>
    <xdr:to>
      <xdr:col>1</xdr:col>
      <xdr:colOff>1724025</xdr:colOff>
      <xdr:row>57</xdr:row>
      <xdr:rowOff>182384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499" y="9363075"/>
          <a:ext cx="1473601" cy="953909"/>
        </a:xfrm>
        <a:prstGeom prst="rect">
          <a:avLst/>
        </a:prstGeom>
      </xdr:spPr>
    </xdr:pic>
    <xdr:clientData/>
  </xdr:twoCellAnchor>
  <xdr:twoCellAnchor editAs="oneCell">
    <xdr:from>
      <xdr:col>1</xdr:col>
      <xdr:colOff>378000</xdr:colOff>
      <xdr:row>71</xdr:row>
      <xdr:rowOff>100045</xdr:rowOff>
    </xdr:from>
    <xdr:to>
      <xdr:col>1</xdr:col>
      <xdr:colOff>1752084</xdr:colOff>
      <xdr:row>75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075" y="13139770"/>
          <a:ext cx="1374084" cy="909605"/>
        </a:xfrm>
        <a:prstGeom prst="rect">
          <a:avLst/>
        </a:prstGeom>
      </xdr:spPr>
    </xdr:pic>
    <xdr:clientData/>
  </xdr:twoCellAnchor>
  <xdr:twoCellAnchor editAs="oneCell">
    <xdr:from>
      <xdr:col>1</xdr:col>
      <xdr:colOff>282600</xdr:colOff>
      <xdr:row>47</xdr:row>
      <xdr:rowOff>37800</xdr:rowOff>
    </xdr:from>
    <xdr:to>
      <xdr:col>1</xdr:col>
      <xdr:colOff>1466850</xdr:colOff>
      <xdr:row>51</xdr:row>
      <xdr:rowOff>148224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675" y="8086425"/>
          <a:ext cx="1184250" cy="948624"/>
        </a:xfrm>
        <a:prstGeom prst="rect">
          <a:avLst/>
        </a:prstGeom>
      </xdr:spPr>
    </xdr:pic>
    <xdr:clientData/>
  </xdr:twoCellAnchor>
  <xdr:twoCellAnchor editAs="oneCell">
    <xdr:from>
      <xdr:col>1</xdr:col>
      <xdr:colOff>314700</xdr:colOff>
      <xdr:row>59</xdr:row>
      <xdr:rowOff>37319</xdr:rowOff>
    </xdr:from>
    <xdr:to>
      <xdr:col>1</xdr:col>
      <xdr:colOff>1814290</xdr:colOff>
      <xdr:row>63</xdr:row>
      <xdr:rowOff>200025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775" y="10581494"/>
          <a:ext cx="1499590" cy="1000906"/>
        </a:xfrm>
        <a:prstGeom prst="rect">
          <a:avLst/>
        </a:prstGeom>
      </xdr:spPr>
    </xdr:pic>
    <xdr:clientData/>
  </xdr:twoCellAnchor>
  <xdr:twoCellAnchor editAs="oneCell">
    <xdr:from>
      <xdr:col>1</xdr:col>
      <xdr:colOff>300000</xdr:colOff>
      <xdr:row>65</xdr:row>
      <xdr:rowOff>78455</xdr:rowOff>
    </xdr:from>
    <xdr:to>
      <xdr:col>1</xdr:col>
      <xdr:colOff>1734315</xdr:colOff>
      <xdr:row>69</xdr:row>
      <xdr:rowOff>152400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075" y="11870405"/>
          <a:ext cx="1434315" cy="912145"/>
        </a:xfrm>
        <a:prstGeom prst="rect">
          <a:avLst/>
        </a:prstGeom>
      </xdr:spPr>
    </xdr:pic>
    <xdr:clientData/>
  </xdr:twoCellAnchor>
  <xdr:twoCellAnchor editAs="oneCell">
    <xdr:from>
      <xdr:col>1</xdr:col>
      <xdr:colOff>308400</xdr:colOff>
      <xdr:row>41</xdr:row>
      <xdr:rowOff>16345</xdr:rowOff>
    </xdr:from>
    <xdr:to>
      <xdr:col>1</xdr:col>
      <xdr:colOff>1514475</xdr:colOff>
      <xdr:row>45</xdr:row>
      <xdr:rowOff>163788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475" y="6817195"/>
          <a:ext cx="1206075" cy="985643"/>
        </a:xfrm>
        <a:prstGeom prst="rect">
          <a:avLst/>
        </a:prstGeom>
      </xdr:spPr>
    </xdr:pic>
    <xdr:clientData/>
  </xdr:twoCellAnchor>
  <xdr:twoCellAnchor editAs="oneCell">
    <xdr:from>
      <xdr:col>1</xdr:col>
      <xdr:colOff>391049</xdr:colOff>
      <xdr:row>35</xdr:row>
      <xdr:rowOff>32219</xdr:rowOff>
    </xdr:from>
    <xdr:to>
      <xdr:col>1</xdr:col>
      <xdr:colOff>1590674</xdr:colOff>
      <xdr:row>39</xdr:row>
      <xdr:rowOff>180098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124" y="5585294"/>
          <a:ext cx="1199625" cy="986079"/>
        </a:xfrm>
        <a:prstGeom prst="rect">
          <a:avLst/>
        </a:prstGeom>
      </xdr:spPr>
    </xdr:pic>
    <xdr:clientData/>
  </xdr:twoCellAnchor>
  <xdr:twoCellAnchor editAs="oneCell">
    <xdr:from>
      <xdr:col>1</xdr:col>
      <xdr:colOff>504975</xdr:colOff>
      <xdr:row>29</xdr:row>
      <xdr:rowOff>26162</xdr:rowOff>
    </xdr:from>
    <xdr:to>
      <xdr:col>1</xdr:col>
      <xdr:colOff>1733550</xdr:colOff>
      <xdr:row>33</xdr:row>
      <xdr:rowOff>180395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050" y="4331462"/>
          <a:ext cx="1228575" cy="992433"/>
        </a:xfrm>
        <a:prstGeom prst="rect">
          <a:avLst/>
        </a:prstGeom>
      </xdr:spPr>
    </xdr:pic>
    <xdr:clientData/>
  </xdr:twoCellAnchor>
  <xdr:twoCellAnchor editAs="oneCell">
    <xdr:from>
      <xdr:col>1</xdr:col>
      <xdr:colOff>228900</xdr:colOff>
      <xdr:row>23</xdr:row>
      <xdr:rowOff>38085</xdr:rowOff>
    </xdr:from>
    <xdr:to>
      <xdr:col>1</xdr:col>
      <xdr:colOff>1663228</xdr:colOff>
      <xdr:row>27</xdr:row>
      <xdr:rowOff>171450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975" y="3028935"/>
          <a:ext cx="1434328" cy="99061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17</xdr:row>
      <xdr:rowOff>142874</xdr:rowOff>
    </xdr:from>
    <xdr:to>
      <xdr:col>0</xdr:col>
      <xdr:colOff>963549</xdr:colOff>
      <xdr:row>21</xdr:row>
      <xdr:rowOff>58672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743074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23</xdr:row>
      <xdr:rowOff>114300</xdr:rowOff>
    </xdr:from>
    <xdr:to>
      <xdr:col>0</xdr:col>
      <xdr:colOff>944499</xdr:colOff>
      <xdr:row>27</xdr:row>
      <xdr:rowOff>182499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105150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29</xdr:row>
      <xdr:rowOff>38100</xdr:rowOff>
    </xdr:from>
    <xdr:to>
      <xdr:col>0</xdr:col>
      <xdr:colOff>954024</xdr:colOff>
      <xdr:row>33</xdr:row>
      <xdr:rowOff>125349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343400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76200</xdr:rowOff>
    </xdr:from>
    <xdr:to>
      <xdr:col>0</xdr:col>
      <xdr:colOff>954024</xdr:colOff>
      <xdr:row>39</xdr:row>
      <xdr:rowOff>163449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629275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41</xdr:row>
      <xdr:rowOff>57150</xdr:rowOff>
    </xdr:from>
    <xdr:to>
      <xdr:col>0</xdr:col>
      <xdr:colOff>954024</xdr:colOff>
      <xdr:row>45</xdr:row>
      <xdr:rowOff>144399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858000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47</xdr:row>
      <xdr:rowOff>66675</xdr:rowOff>
    </xdr:from>
    <xdr:to>
      <xdr:col>0</xdr:col>
      <xdr:colOff>954024</xdr:colOff>
      <xdr:row>51</xdr:row>
      <xdr:rowOff>153924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115300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53</xdr:row>
      <xdr:rowOff>66675</xdr:rowOff>
    </xdr:from>
    <xdr:to>
      <xdr:col>0</xdr:col>
      <xdr:colOff>954024</xdr:colOff>
      <xdr:row>57</xdr:row>
      <xdr:rowOff>153924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363075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59</xdr:row>
      <xdr:rowOff>76200</xdr:rowOff>
    </xdr:from>
    <xdr:to>
      <xdr:col>0</xdr:col>
      <xdr:colOff>944499</xdr:colOff>
      <xdr:row>63</xdr:row>
      <xdr:rowOff>163449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620375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66675</xdr:rowOff>
    </xdr:from>
    <xdr:to>
      <xdr:col>0</xdr:col>
      <xdr:colOff>944499</xdr:colOff>
      <xdr:row>69</xdr:row>
      <xdr:rowOff>153924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858625"/>
          <a:ext cx="925449" cy="9254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71</xdr:row>
      <xdr:rowOff>76200</xdr:rowOff>
    </xdr:from>
    <xdr:to>
      <xdr:col>0</xdr:col>
      <xdr:colOff>954024</xdr:colOff>
      <xdr:row>75</xdr:row>
      <xdr:rowOff>163449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115925"/>
          <a:ext cx="925449" cy="925449"/>
        </a:xfrm>
        <a:prstGeom prst="rect">
          <a:avLst/>
        </a:prstGeom>
      </xdr:spPr>
    </xdr:pic>
    <xdr:clientData/>
  </xdr:twoCellAnchor>
  <xdr:oneCellAnchor>
    <xdr:from>
      <xdr:col>1</xdr:col>
      <xdr:colOff>1747804</xdr:colOff>
      <xdr:row>1</xdr:row>
      <xdr:rowOff>85725</xdr:rowOff>
    </xdr:from>
    <xdr:ext cx="5650971" cy="1125501"/>
    <xdr:sp macro="" textlink="">
      <xdr:nvSpPr>
        <xdr:cNvPr id="23" name="Rechteck 22"/>
        <xdr:cNvSpPr/>
      </xdr:nvSpPr>
      <xdr:spPr>
        <a:xfrm>
          <a:off x="2728879" y="85725"/>
          <a:ext cx="5650971" cy="1125501"/>
        </a:xfrm>
        <a:prstGeom prst="rect">
          <a:avLst/>
        </a:prstGeom>
        <a:noFill/>
        <a:effectLst>
          <a:outerShdw blurRad="50800" dist="50800" dir="5400000" algn="ctr" rotWithShape="0">
            <a:schemeClr val="tx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6600" b="1" cap="none" spc="0">
              <a:ln w="15875" cap="sq" cmpd="dbl">
                <a:solidFill>
                  <a:schemeClr val="tx1"/>
                </a:solidFill>
                <a:prstDash val="solid"/>
                <a:miter lim="800000"/>
              </a:ln>
              <a:solidFill>
                <a:schemeClr val="bg1">
                  <a:lumMod val="65000"/>
                  <a:alpha val="71000"/>
                </a:schemeClr>
              </a:solid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Bestellformular</a:t>
          </a:r>
        </a:p>
      </xdr:txBody>
    </xdr:sp>
    <xdr:clientData/>
  </xdr:oneCellAnchor>
  <xdr:twoCellAnchor editAs="oneCell">
    <xdr:from>
      <xdr:col>1</xdr:col>
      <xdr:colOff>180974</xdr:colOff>
      <xdr:row>83</xdr:row>
      <xdr:rowOff>12974</xdr:rowOff>
    </xdr:from>
    <xdr:to>
      <xdr:col>1</xdr:col>
      <xdr:colOff>1876425</xdr:colOff>
      <xdr:row>88</xdr:row>
      <xdr:rowOff>314325</xdr:rowOff>
    </xdr:to>
    <xdr:pic>
      <xdr:nvPicPr>
        <xdr:cNvPr id="39" name="Grafik 3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49" y="19348724"/>
          <a:ext cx="1695451" cy="1511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284040</xdr:colOff>
      <xdr:row>83</xdr:row>
      <xdr:rowOff>80280</xdr:rowOff>
    </xdr:from>
    <xdr:to>
      <xdr:col>0</xdr:col>
      <xdr:colOff>512796</xdr:colOff>
      <xdr:row>88</xdr:row>
      <xdr:rowOff>58157</xdr:rowOff>
    </xdr:to>
    <xdr:pic>
      <xdr:nvPicPr>
        <xdr:cNvPr id="40" name="Picture 85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581328">
          <a:off x="-195358" y="19400128"/>
          <a:ext cx="1187552" cy="228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372597</xdr:colOff>
      <xdr:row>87</xdr:row>
      <xdr:rowOff>93009</xdr:rowOff>
    </xdr:from>
    <xdr:to>
      <xdr:col>2</xdr:col>
      <xdr:colOff>29696</xdr:colOff>
      <xdr:row>96</xdr:row>
      <xdr:rowOff>47625</xdr:rowOff>
    </xdr:to>
    <xdr:pic>
      <xdr:nvPicPr>
        <xdr:cNvPr id="41" name="Grafik 40" descr="http://www.directvapor.com/media/catalog/product/cache/28/thumbnail/600x600/9df78eab33525d08d6e5fb8d27136e95/e/g/ego-cloud-atomizertank_1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715" y="20185156"/>
          <a:ext cx="1718981" cy="2206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96</xdr:row>
      <xdr:rowOff>26458</xdr:rowOff>
    </xdr:from>
    <xdr:to>
      <xdr:col>0</xdr:col>
      <xdr:colOff>923925</xdr:colOff>
      <xdr:row>99</xdr:row>
      <xdr:rowOff>19050</xdr:rowOff>
    </xdr:to>
    <xdr:pic>
      <xdr:nvPicPr>
        <xdr:cNvPr id="42" name="Grafik 41" descr="X2O : Electronic Cigarette| Vapo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152158"/>
          <a:ext cx="876300" cy="53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485776</xdr:colOff>
      <xdr:row>95</xdr:row>
      <xdr:rowOff>76200</xdr:rowOff>
    </xdr:from>
    <xdr:to>
      <xdr:col>1</xdr:col>
      <xdr:colOff>830798</xdr:colOff>
      <xdr:row>99</xdr:row>
      <xdr:rowOff>152400</xdr:rowOff>
    </xdr:to>
    <xdr:pic>
      <xdr:nvPicPr>
        <xdr:cNvPr id="43" name="Grafik 4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22488525"/>
          <a:ext cx="345022" cy="1019175"/>
        </a:xfrm>
        <a:prstGeom prst="rect">
          <a:avLst/>
        </a:prstGeom>
      </xdr:spPr>
    </xdr:pic>
    <xdr:clientData/>
  </xdr:twoCellAnchor>
  <xdr:twoCellAnchor editAs="oneCell">
    <xdr:from>
      <xdr:col>1</xdr:col>
      <xdr:colOff>1352552</xdr:colOff>
      <xdr:row>95</xdr:row>
      <xdr:rowOff>28574</xdr:rowOff>
    </xdr:from>
    <xdr:to>
      <xdr:col>1</xdr:col>
      <xdr:colOff>1609726</xdr:colOff>
      <xdr:row>99</xdr:row>
      <xdr:rowOff>310348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7" y="22440899"/>
          <a:ext cx="257174" cy="1224749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121</xdr:row>
      <xdr:rowOff>26458</xdr:rowOff>
    </xdr:from>
    <xdr:ext cx="876300" cy="535517"/>
    <xdr:pic>
      <xdr:nvPicPr>
        <xdr:cNvPr id="45" name="Grafik 44" descr="X2O : Electronic Cigarette| Vapo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409458"/>
          <a:ext cx="876300" cy="53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158606</xdr:colOff>
      <xdr:row>121</xdr:row>
      <xdr:rowOff>76054</xdr:rowOff>
    </xdr:from>
    <xdr:to>
      <xdr:col>1</xdr:col>
      <xdr:colOff>1942956</xdr:colOff>
      <xdr:row>123</xdr:row>
      <xdr:rowOff>165242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500000" flipH="1">
          <a:off x="1806287" y="15792448"/>
          <a:ext cx="451138" cy="1784350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126</xdr:row>
      <xdr:rowOff>26458</xdr:rowOff>
    </xdr:from>
    <xdr:ext cx="876300" cy="535517"/>
    <xdr:pic>
      <xdr:nvPicPr>
        <xdr:cNvPr id="47" name="Grafik 46" descr="X2O : Electronic Cigarette| Vapo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666758"/>
          <a:ext cx="876300" cy="53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757508</xdr:colOff>
      <xdr:row>125</xdr:row>
      <xdr:rowOff>159124</xdr:rowOff>
    </xdr:from>
    <xdr:to>
      <xdr:col>1</xdr:col>
      <xdr:colOff>1240492</xdr:colOff>
      <xdr:row>129</xdr:row>
      <xdr:rowOff>204661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555" y="30997712"/>
          <a:ext cx="482984" cy="995796"/>
        </a:xfrm>
        <a:prstGeom prst="rect">
          <a:avLst/>
        </a:prstGeom>
      </xdr:spPr>
    </xdr:pic>
    <xdr:clientData/>
  </xdr:twoCellAnchor>
  <xdr:twoCellAnchor editAs="oneCell">
    <xdr:from>
      <xdr:col>0</xdr:col>
      <xdr:colOff>320487</xdr:colOff>
      <xdr:row>88</xdr:row>
      <xdr:rowOff>321049</xdr:rowOff>
    </xdr:from>
    <xdr:to>
      <xdr:col>0</xdr:col>
      <xdr:colOff>549243</xdr:colOff>
      <xdr:row>93</xdr:row>
      <xdr:rowOff>242896</xdr:rowOff>
    </xdr:to>
    <xdr:pic>
      <xdr:nvPicPr>
        <xdr:cNvPr id="51" name="Picture 85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581328">
          <a:off x="-159191" y="21161815"/>
          <a:ext cx="1188112" cy="228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89648</xdr:colOff>
      <xdr:row>1</xdr:row>
      <xdr:rowOff>123266</xdr:rowOff>
    </xdr:from>
    <xdr:to>
      <xdr:col>1</xdr:col>
      <xdr:colOff>1639152</xdr:colOff>
      <xdr:row>4</xdr:row>
      <xdr:rowOff>235325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8" y="123266"/>
          <a:ext cx="2535622" cy="930088"/>
        </a:xfrm>
        <a:prstGeom prst="rect">
          <a:avLst/>
        </a:prstGeom>
      </xdr:spPr>
    </xdr:pic>
    <xdr:clientData/>
  </xdr:twoCellAnchor>
  <xdr:twoCellAnchor>
    <xdr:from>
      <xdr:col>4</xdr:col>
      <xdr:colOff>100853</xdr:colOff>
      <xdr:row>0</xdr:row>
      <xdr:rowOff>33616</xdr:rowOff>
    </xdr:from>
    <xdr:to>
      <xdr:col>7</xdr:col>
      <xdr:colOff>425824</xdr:colOff>
      <xdr:row>0</xdr:row>
      <xdr:rowOff>829232</xdr:rowOff>
    </xdr:to>
    <xdr:sp macro="" textlink="">
      <xdr:nvSpPr>
        <xdr:cNvPr id="29" name="Abgerundete rechteckige Legende 28">
          <a:hlinkClick xmlns:r="http://schemas.openxmlformats.org/officeDocument/2006/relationships" r:id="rId21"/>
        </xdr:cNvPr>
        <xdr:cNvSpPr/>
      </xdr:nvSpPr>
      <xdr:spPr>
        <a:xfrm>
          <a:off x="7194177" y="33616"/>
          <a:ext cx="3462618" cy="795616"/>
        </a:xfrm>
        <a:prstGeom prst="wedgeRoundRectCallout">
          <a:avLst/>
        </a:prstGeom>
        <a:solidFill>
          <a:srgbClr val="37AAC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2000" b="1"/>
            <a:t>Zum smok</a:t>
          </a:r>
          <a:r>
            <a:rPr lang="de-AT" sz="2000" b="1" baseline="0"/>
            <a:t> Starterset € 34,99</a:t>
          </a:r>
          <a:endParaRPr lang="de-AT" sz="2000" b="1"/>
        </a:p>
      </xdr:txBody>
    </xdr:sp>
    <xdr:clientData/>
  </xdr:twoCellAnchor>
  <xdr:twoCellAnchor>
    <xdr:from>
      <xdr:col>0</xdr:col>
      <xdr:colOff>0</xdr:colOff>
      <xdr:row>0</xdr:row>
      <xdr:rowOff>29134</xdr:rowOff>
    </xdr:from>
    <xdr:to>
      <xdr:col>2</xdr:col>
      <xdr:colOff>414618</xdr:colOff>
      <xdr:row>0</xdr:row>
      <xdr:rowOff>824750</xdr:rowOff>
    </xdr:to>
    <xdr:sp macro="" textlink="">
      <xdr:nvSpPr>
        <xdr:cNvPr id="52" name="Abgerundete rechteckige Legende 51">
          <a:hlinkClick xmlns:r="http://schemas.openxmlformats.org/officeDocument/2006/relationships" r:id="rId22"/>
        </xdr:cNvPr>
        <xdr:cNvSpPr/>
      </xdr:nvSpPr>
      <xdr:spPr>
        <a:xfrm>
          <a:off x="0" y="29134"/>
          <a:ext cx="3462618" cy="795616"/>
        </a:xfrm>
        <a:prstGeom prst="wedgeRoundRectCallout">
          <a:avLst/>
        </a:prstGeom>
        <a:solidFill>
          <a:srgbClr val="37AAC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2000" b="1"/>
            <a:t>Zu</a:t>
          </a:r>
          <a:r>
            <a:rPr lang="de-AT" sz="2000" b="1" baseline="0"/>
            <a:t> den Liquids € 2,50</a:t>
          </a:r>
          <a:endParaRPr lang="de-AT" sz="2000" b="1"/>
        </a:p>
      </xdr:txBody>
    </xdr:sp>
    <xdr:clientData/>
  </xdr:twoCellAnchor>
  <xdr:twoCellAnchor>
    <xdr:from>
      <xdr:col>2</xdr:col>
      <xdr:colOff>555811</xdr:colOff>
      <xdr:row>0</xdr:row>
      <xdr:rowOff>29134</xdr:rowOff>
    </xdr:from>
    <xdr:to>
      <xdr:col>3</xdr:col>
      <xdr:colOff>2864223</xdr:colOff>
      <xdr:row>0</xdr:row>
      <xdr:rowOff>824749</xdr:rowOff>
    </xdr:to>
    <xdr:sp macro="" textlink="">
      <xdr:nvSpPr>
        <xdr:cNvPr id="54" name="Abgerundete rechteckige Legende 53">
          <a:hlinkClick xmlns:r="http://schemas.openxmlformats.org/officeDocument/2006/relationships" r:id="rId23"/>
        </xdr:cNvPr>
        <xdr:cNvSpPr/>
      </xdr:nvSpPr>
      <xdr:spPr>
        <a:xfrm>
          <a:off x="3603811" y="29134"/>
          <a:ext cx="3462618" cy="795615"/>
        </a:xfrm>
        <a:prstGeom prst="wedgeRoundRectCallout">
          <a:avLst/>
        </a:prstGeom>
        <a:solidFill>
          <a:srgbClr val="37AAC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2000" b="1"/>
            <a:t>Zum x2o </a:t>
          </a:r>
          <a:r>
            <a:rPr lang="de-AT" sz="2000" b="1" baseline="0"/>
            <a:t>Starterset € 19,99</a:t>
          </a:r>
          <a:endParaRPr lang="de-AT" sz="2000" b="1"/>
        </a:p>
      </xdr:txBody>
    </xdr:sp>
    <xdr:clientData/>
  </xdr:twoCellAnchor>
  <xdr:twoCellAnchor>
    <xdr:from>
      <xdr:col>7</xdr:col>
      <xdr:colOff>537881</xdr:colOff>
      <xdr:row>0</xdr:row>
      <xdr:rowOff>22412</xdr:rowOff>
    </xdr:from>
    <xdr:to>
      <xdr:col>12</xdr:col>
      <xdr:colOff>145676</xdr:colOff>
      <xdr:row>0</xdr:row>
      <xdr:rowOff>851647</xdr:rowOff>
    </xdr:to>
    <xdr:sp macro="" textlink="">
      <xdr:nvSpPr>
        <xdr:cNvPr id="55" name="Abgerundete rechteckige Legende 54">
          <a:hlinkClick xmlns:r="http://schemas.openxmlformats.org/officeDocument/2006/relationships" r:id="rId24"/>
        </xdr:cNvPr>
        <xdr:cNvSpPr/>
      </xdr:nvSpPr>
      <xdr:spPr>
        <a:xfrm>
          <a:off x="10768852" y="22412"/>
          <a:ext cx="3462618" cy="829235"/>
        </a:xfrm>
        <a:prstGeom prst="wedgeRoundRectCallout">
          <a:avLst/>
        </a:prstGeom>
        <a:solidFill>
          <a:srgbClr val="37AAC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AT" sz="2000" b="1"/>
            <a:t>Supportanfrage</a:t>
          </a:r>
          <a:br>
            <a:rPr lang="de-AT" sz="2000" b="1"/>
          </a:br>
          <a:r>
            <a:rPr lang="de-AT" sz="900" b="1"/>
            <a:t>bei</a:t>
          </a:r>
          <a:r>
            <a:rPr lang="de-AT" sz="900" b="1" baseline="0"/>
            <a:t> Fragen zu den Produkten oder zum Bestellvorgang.</a:t>
          </a:r>
          <a:endParaRPr lang="de-AT" sz="900" b="1"/>
        </a:p>
      </xdr:txBody>
    </xdr:sp>
    <xdr:clientData/>
  </xdr:twoCellAnchor>
  <xdr:oneCellAnchor>
    <xdr:from>
      <xdr:col>0</xdr:col>
      <xdr:colOff>47625</xdr:colOff>
      <xdr:row>116</xdr:row>
      <xdr:rowOff>26458</xdr:rowOff>
    </xdr:from>
    <xdr:ext cx="876300" cy="709769"/>
    <xdr:pic>
      <xdr:nvPicPr>
        <xdr:cNvPr id="59" name="Grafik 58" descr="X2O : Electronic Cigarette| Vapo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513987"/>
          <a:ext cx="876300" cy="709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485776</xdr:colOff>
      <xdr:row>115</xdr:row>
      <xdr:rowOff>76200</xdr:rowOff>
    </xdr:from>
    <xdr:ext cx="345022" cy="1026459"/>
    <xdr:pic>
      <xdr:nvPicPr>
        <xdr:cNvPr id="60" name="Grafik 5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823" y="23330647"/>
          <a:ext cx="345022" cy="1026459"/>
        </a:xfrm>
        <a:prstGeom prst="rect">
          <a:avLst/>
        </a:prstGeom>
      </xdr:spPr>
    </xdr:pic>
    <xdr:clientData/>
  </xdr:oneCellAnchor>
  <xdr:oneCellAnchor>
    <xdr:from>
      <xdr:col>1</xdr:col>
      <xdr:colOff>1352552</xdr:colOff>
      <xdr:row>115</xdr:row>
      <xdr:rowOff>28574</xdr:rowOff>
    </xdr:from>
    <xdr:ext cx="257174" cy="1232033"/>
    <xdr:pic>
      <xdr:nvPicPr>
        <xdr:cNvPr id="61" name="Grafik 60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599" y="23283021"/>
          <a:ext cx="257174" cy="1232033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111</xdr:row>
      <xdr:rowOff>26458</xdr:rowOff>
    </xdr:from>
    <xdr:ext cx="876300" cy="709769"/>
    <xdr:pic>
      <xdr:nvPicPr>
        <xdr:cNvPr id="62" name="Grafik 61" descr="X2O : Electronic Cigarette| Vapo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513987"/>
          <a:ext cx="876300" cy="709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485776</xdr:colOff>
      <xdr:row>110</xdr:row>
      <xdr:rowOff>76200</xdr:rowOff>
    </xdr:from>
    <xdr:ext cx="345022" cy="1026459"/>
    <xdr:pic>
      <xdr:nvPicPr>
        <xdr:cNvPr id="63" name="Grafik 6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823" y="23330647"/>
          <a:ext cx="345022" cy="1026459"/>
        </a:xfrm>
        <a:prstGeom prst="rect">
          <a:avLst/>
        </a:prstGeom>
      </xdr:spPr>
    </xdr:pic>
    <xdr:clientData/>
  </xdr:oneCellAnchor>
  <xdr:oneCellAnchor>
    <xdr:from>
      <xdr:col>1</xdr:col>
      <xdr:colOff>1352552</xdr:colOff>
      <xdr:row>110</xdr:row>
      <xdr:rowOff>28574</xdr:rowOff>
    </xdr:from>
    <xdr:ext cx="257174" cy="1232033"/>
    <xdr:pic>
      <xdr:nvPicPr>
        <xdr:cNvPr id="64" name="Grafik 6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599" y="23283021"/>
          <a:ext cx="257174" cy="1232033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106</xdr:row>
      <xdr:rowOff>26458</xdr:rowOff>
    </xdr:from>
    <xdr:ext cx="876300" cy="709769"/>
    <xdr:pic>
      <xdr:nvPicPr>
        <xdr:cNvPr id="65" name="Grafik 64" descr="X2O : Electronic Cigarette| Vapo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513987"/>
          <a:ext cx="876300" cy="709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485776</xdr:colOff>
      <xdr:row>105</xdr:row>
      <xdr:rowOff>76200</xdr:rowOff>
    </xdr:from>
    <xdr:ext cx="345022" cy="1026459"/>
    <xdr:pic>
      <xdr:nvPicPr>
        <xdr:cNvPr id="66" name="Grafik 6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823" y="23330647"/>
          <a:ext cx="345022" cy="1026459"/>
        </a:xfrm>
        <a:prstGeom prst="rect">
          <a:avLst/>
        </a:prstGeom>
      </xdr:spPr>
    </xdr:pic>
    <xdr:clientData/>
  </xdr:oneCellAnchor>
  <xdr:oneCellAnchor>
    <xdr:from>
      <xdr:col>1</xdr:col>
      <xdr:colOff>1352552</xdr:colOff>
      <xdr:row>105</xdr:row>
      <xdr:rowOff>28574</xdr:rowOff>
    </xdr:from>
    <xdr:ext cx="257174" cy="1232033"/>
    <xdr:pic>
      <xdr:nvPicPr>
        <xdr:cNvPr id="67" name="Grafik 66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599" y="23283021"/>
          <a:ext cx="257174" cy="1232033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101</xdr:row>
      <xdr:rowOff>26458</xdr:rowOff>
    </xdr:from>
    <xdr:ext cx="876300" cy="709769"/>
    <xdr:pic>
      <xdr:nvPicPr>
        <xdr:cNvPr id="68" name="Grafik 67" descr="X2O : Electronic Cigarette| Vapo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513987"/>
          <a:ext cx="876300" cy="709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485776</xdr:colOff>
      <xdr:row>100</xdr:row>
      <xdr:rowOff>76200</xdr:rowOff>
    </xdr:from>
    <xdr:ext cx="345022" cy="1026459"/>
    <xdr:pic>
      <xdr:nvPicPr>
        <xdr:cNvPr id="69" name="Grafik 6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823" y="23330647"/>
          <a:ext cx="345022" cy="1026459"/>
        </a:xfrm>
        <a:prstGeom prst="rect">
          <a:avLst/>
        </a:prstGeom>
      </xdr:spPr>
    </xdr:pic>
    <xdr:clientData/>
  </xdr:oneCellAnchor>
  <xdr:oneCellAnchor>
    <xdr:from>
      <xdr:col>1</xdr:col>
      <xdr:colOff>1352552</xdr:colOff>
      <xdr:row>100</xdr:row>
      <xdr:rowOff>28574</xdr:rowOff>
    </xdr:from>
    <xdr:ext cx="257174" cy="1232033"/>
    <xdr:pic>
      <xdr:nvPicPr>
        <xdr:cNvPr id="70" name="Grafik 6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599" y="23283021"/>
          <a:ext cx="257174" cy="1232033"/>
        </a:xfrm>
        <a:prstGeom prst="rect">
          <a:avLst/>
        </a:prstGeom>
      </xdr:spPr>
    </xdr:pic>
    <xdr:clientData/>
  </xdr:oneCellAnchor>
  <xdr:twoCellAnchor>
    <xdr:from>
      <xdr:col>10</xdr:col>
      <xdr:colOff>112059</xdr:colOff>
      <xdr:row>4</xdr:row>
      <xdr:rowOff>112060</xdr:rowOff>
    </xdr:from>
    <xdr:to>
      <xdr:col>14</xdr:col>
      <xdr:colOff>336176</xdr:colOff>
      <xdr:row>23</xdr:row>
      <xdr:rowOff>179294</xdr:rowOff>
    </xdr:to>
    <xdr:sp macro="" textlink="">
      <xdr:nvSpPr>
        <xdr:cNvPr id="2" name="Textfeld 1"/>
        <xdr:cNvSpPr txBox="1"/>
      </xdr:nvSpPr>
      <xdr:spPr>
        <a:xfrm>
          <a:off x="12830735" y="1905001"/>
          <a:ext cx="2958353" cy="5042646"/>
        </a:xfrm>
        <a:prstGeom prst="rect">
          <a:avLst/>
        </a:prstGeom>
        <a:solidFill>
          <a:srgbClr val="37AAC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200" b="1">
              <a:solidFill>
                <a:schemeClr val="bg1"/>
              </a:solidFill>
            </a:rPr>
            <a:t>Bestellvorgang</a:t>
          </a:r>
        </a:p>
        <a:p>
          <a:endParaRPr lang="de-AT" sz="1200">
            <a:solidFill>
              <a:schemeClr val="bg1"/>
            </a:solidFill>
          </a:endParaRPr>
        </a:p>
        <a:p>
          <a:r>
            <a:rPr lang="de-AT" sz="1200">
              <a:solidFill>
                <a:schemeClr val="bg1"/>
              </a:solidFill>
            </a:rPr>
            <a:t>1.</a:t>
          </a:r>
          <a:r>
            <a:rPr lang="de-AT" sz="1200" baseline="0">
              <a:solidFill>
                <a:schemeClr val="bg1"/>
              </a:solidFill>
            </a:rPr>
            <a:t> Für die Bearbeitung Ihrer Bestellung benötigen wir: Name, Firma, email,</a:t>
          </a:r>
          <a:br>
            <a:rPr lang="de-AT" sz="1200" baseline="0">
              <a:solidFill>
                <a:schemeClr val="bg1"/>
              </a:solidFill>
            </a:rPr>
          </a:br>
          <a:r>
            <a:rPr lang="de-AT" sz="1200" baseline="0">
              <a:solidFill>
                <a:schemeClr val="bg1"/>
              </a:solidFill>
            </a:rPr>
            <a:t>T</a:t>
          </a:r>
          <a:r>
            <a:rPr lang="de-AT" sz="1200" baseline="0">
              <a:solidFill>
                <a:schemeClr val="bg1"/>
              </a:solidFill>
              <a:latin typeface="+mn-lt"/>
              <a:ea typeface="+mn-ea"/>
              <a:cs typeface="+mn-cs"/>
            </a:rPr>
            <a:t>elefonnr ,Lieferadresse. </a:t>
          </a:r>
          <a:endParaRPr lang="de-AT" sz="1200" baseline="0">
            <a:solidFill>
              <a:schemeClr val="bg1"/>
            </a:solidFill>
          </a:endParaRPr>
        </a:p>
        <a:p>
          <a:endParaRPr lang="de-AT" sz="1200" baseline="0">
            <a:solidFill>
              <a:schemeClr val="bg1"/>
            </a:solidFill>
          </a:endParaRPr>
        </a:p>
        <a:p>
          <a:r>
            <a:rPr lang="de-AT" sz="1200" baseline="0">
              <a:solidFill>
                <a:schemeClr val="bg1"/>
              </a:solidFill>
            </a:rPr>
            <a:t>2. Gewünschte Menge in die dafür vorgesehenen grauen Felder eintragen.</a:t>
          </a:r>
        </a:p>
        <a:p>
          <a:endParaRPr lang="de-AT" sz="1200" baseline="0">
            <a:solidFill>
              <a:schemeClr val="bg1"/>
            </a:solidFill>
          </a:endParaRPr>
        </a:p>
        <a:p>
          <a:r>
            <a:rPr lang="de-AT" sz="1200" baseline="0">
              <a:solidFill>
                <a:schemeClr val="bg1"/>
              </a:solidFill>
            </a:rPr>
            <a:t>3. Der Bestellwert wird hier errechnet, sollte der Wert unter 50€ liegen, werden €4,99 Versandkosten berechnet.</a:t>
          </a:r>
        </a:p>
        <a:p>
          <a:endParaRPr lang="de-AT" sz="1200" baseline="0">
            <a:solidFill>
              <a:schemeClr val="bg1"/>
            </a:solidFill>
          </a:endParaRPr>
        </a:p>
        <a:p>
          <a:r>
            <a:rPr lang="de-AT" sz="1200" baseline="0">
              <a:solidFill>
                <a:schemeClr val="bg1"/>
              </a:solidFill>
            </a:rPr>
            <a:t>4. Speichern Sie nun das Excel Sheet ab und senden Sie es danach an folgende emailadresse:</a:t>
          </a:r>
        </a:p>
        <a:p>
          <a:r>
            <a:rPr lang="de-AT" sz="1200" baseline="0">
              <a:solidFill>
                <a:schemeClr val="bg1"/>
              </a:solidFill>
            </a:rPr>
            <a:t>office@mine-electronics.com</a:t>
          </a:r>
        </a:p>
        <a:p>
          <a:endParaRPr lang="de-AT" sz="1200" baseline="0">
            <a:solidFill>
              <a:schemeClr val="bg1"/>
            </a:solidFill>
          </a:endParaRPr>
        </a:p>
        <a:p>
          <a:r>
            <a:rPr lang="de-AT" sz="1200" baseline="0">
              <a:solidFill>
                <a:schemeClr val="bg1"/>
              </a:solidFill>
            </a:rPr>
            <a:t>5. Ihre Ware wird innerhalb von 72 Std an Sie versandt und Sie erhalten eine Rechnung per email. Unsere Kontodaten für die Bezahlung, finden Sie auf der Rechnung.</a:t>
          </a:r>
        </a:p>
        <a:p>
          <a:endParaRPr lang="de-AT" sz="1200" baseline="0">
            <a:solidFill>
              <a:schemeClr val="bg1"/>
            </a:solidFill>
          </a:endParaRPr>
        </a:p>
        <a:p>
          <a:r>
            <a:rPr lang="de-AT" sz="1200" baseline="0">
              <a:solidFill>
                <a:schemeClr val="bg1"/>
              </a:solidFill>
              <a:latin typeface="+mn-lt"/>
              <a:ea typeface="+mn-ea"/>
              <a:cs typeface="+mn-cs"/>
            </a:rPr>
            <a:t>Vielen Dank!</a:t>
          </a:r>
        </a:p>
        <a:p>
          <a:r>
            <a:rPr lang="de-AT" sz="1200" baseline="0">
              <a:solidFill>
                <a:schemeClr val="bg1"/>
              </a:solidFill>
              <a:latin typeface="+mn-lt"/>
              <a:ea typeface="+mn-ea"/>
              <a:cs typeface="+mn-cs"/>
            </a:rPr>
            <a:t/>
          </a:r>
          <a:br>
            <a:rPr lang="de-AT" sz="1200" baseline="0">
              <a:solidFill>
                <a:schemeClr val="bg1"/>
              </a:solidFill>
              <a:latin typeface="+mn-lt"/>
              <a:ea typeface="+mn-ea"/>
              <a:cs typeface="+mn-cs"/>
            </a:rPr>
          </a:br>
          <a:r>
            <a:rPr lang="de-AT" sz="1200" baseline="0">
              <a:solidFill>
                <a:schemeClr val="bg1"/>
              </a:solidFill>
              <a:latin typeface="+mn-lt"/>
              <a:ea typeface="+mn-ea"/>
              <a:cs typeface="+mn-cs"/>
            </a:rPr>
            <a:t>mine handelsgmbh</a:t>
          </a:r>
        </a:p>
      </xdr:txBody>
    </xdr:sp>
    <xdr:clientData/>
  </xdr:twoCellAnchor>
  <xdr:twoCellAnchor>
    <xdr:from>
      <xdr:col>9</xdr:col>
      <xdr:colOff>44823</xdr:colOff>
      <xdr:row>10</xdr:row>
      <xdr:rowOff>145677</xdr:rowOff>
    </xdr:from>
    <xdr:to>
      <xdr:col>10</xdr:col>
      <xdr:colOff>112059</xdr:colOff>
      <xdr:row>10</xdr:row>
      <xdr:rowOff>145677</xdr:rowOff>
    </xdr:to>
    <xdr:cxnSp macro="">
      <xdr:nvCxnSpPr>
        <xdr:cNvPr id="25" name="Gerade Verbindung mit Pfeil 24"/>
        <xdr:cNvCxnSpPr/>
      </xdr:nvCxnSpPr>
      <xdr:spPr>
        <a:xfrm flipH="1">
          <a:off x="12079941" y="3552265"/>
          <a:ext cx="750794" cy="0"/>
        </a:xfrm>
        <a:prstGeom prst="straightConnector1">
          <a:avLst/>
        </a:prstGeom>
        <a:ln w="47625">
          <a:solidFill>
            <a:srgbClr val="37AAC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332908</xdr:colOff>
      <xdr:row>1</xdr:row>
      <xdr:rowOff>105446</xdr:rowOff>
    </xdr:from>
    <xdr:to>
      <xdr:col>9</xdr:col>
      <xdr:colOff>100854</xdr:colOff>
      <xdr:row>5</xdr:row>
      <xdr:rowOff>201706</xdr:rowOff>
    </xdr:to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9526" y="1080358"/>
          <a:ext cx="3006446" cy="1183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chatten oben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2"/>
  <sheetViews>
    <sheetView showGridLines="0" tabSelected="1" zoomScale="85" zoomScaleNormal="85" workbookViewId="0">
      <pane ySplit="1" topLeftCell="A2" activePane="bottomLeft" state="frozen"/>
      <selection pane="bottomLeft" activeCell="E11" sqref="E11"/>
    </sheetView>
  </sheetViews>
  <sheetFormatPr baseColWidth="10" defaultColWidth="10.28515625" defaultRowHeight="14.25"/>
  <cols>
    <col min="1" max="1" width="14.7109375" style="17" customWidth="1"/>
    <col min="2" max="2" width="31" style="2" customWidth="1"/>
    <col min="3" max="3" width="17.28515625" style="2" customWidth="1"/>
    <col min="4" max="4" width="43.28515625" style="2" customWidth="1"/>
    <col min="5" max="5" width="25.5703125" style="2" customWidth="1"/>
    <col min="6" max="8" width="10.7109375" style="2" customWidth="1"/>
    <col min="9" max="9" width="16.28515625" style="2" customWidth="1"/>
    <col min="10" max="63" width="10.28515625" style="2" customWidth="1"/>
    <col min="64" max="16384" width="10.28515625" style="9"/>
  </cols>
  <sheetData>
    <row r="1" spans="1:63" s="65" customFormat="1" ht="76.5" customHeight="1">
      <c r="A1" s="6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63" s="39" customFormat="1" ht="27.95" customHeight="1">
      <c r="A2" s="40"/>
      <c r="B2" s="41"/>
      <c r="C2" s="63"/>
      <c r="D2" s="63"/>
      <c r="E2" s="63"/>
      <c r="F2" s="37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</row>
    <row r="3" spans="1:63" s="39" customFormat="1" ht="20.100000000000001" customHeight="1">
      <c r="A3" s="40"/>
      <c r="B3" s="41"/>
      <c r="C3" s="133"/>
      <c r="D3" s="133"/>
      <c r="E3" s="42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</row>
    <row r="4" spans="1:63" s="39" customFormat="1" ht="18" customHeight="1">
      <c r="A4" s="40"/>
      <c r="B4" s="42"/>
      <c r="C4" s="42"/>
      <c r="D4" s="42"/>
      <c r="E4" s="43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</row>
    <row r="5" spans="1:63" s="39" customFormat="1" ht="21" customHeight="1">
      <c r="A5" s="40"/>
      <c r="B5" s="41"/>
      <c r="C5" s="44"/>
      <c r="D5" s="44"/>
      <c r="E5" s="45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</row>
    <row r="6" spans="1:63" s="41" customFormat="1" ht="21" customHeight="1">
      <c r="A6" s="46"/>
      <c r="C6" s="44"/>
      <c r="D6" s="44"/>
      <c r="E6" s="47"/>
      <c r="F6" s="3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</row>
    <row r="7" spans="1:63" s="41" customFormat="1" ht="21" customHeight="1">
      <c r="A7" s="46"/>
      <c r="C7" s="44"/>
      <c r="D7" s="44"/>
      <c r="E7" s="47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</row>
    <row r="8" spans="1:63" s="41" customFormat="1" ht="21" customHeight="1">
      <c r="B8" s="49" t="s">
        <v>6</v>
      </c>
      <c r="C8" s="137"/>
      <c r="D8" s="137"/>
      <c r="E8" s="37"/>
      <c r="F8" s="142" t="s">
        <v>72</v>
      </c>
      <c r="G8" s="142"/>
      <c r="H8" s="50" t="s">
        <v>1</v>
      </c>
      <c r="I8" s="50" t="s">
        <v>69</v>
      </c>
      <c r="J8" s="48"/>
      <c r="K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</row>
    <row r="9" spans="1:63" s="41" customFormat="1" ht="21" customHeight="1">
      <c r="B9" s="49" t="s">
        <v>7</v>
      </c>
      <c r="C9" s="137"/>
      <c r="D9" s="137"/>
      <c r="E9" s="37"/>
      <c r="F9" s="141" t="s">
        <v>68</v>
      </c>
      <c r="G9" s="141"/>
      <c r="H9" s="51">
        <f>F78+G78+H78</f>
        <v>0</v>
      </c>
      <c r="I9" s="52">
        <f>I78</f>
        <v>0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</row>
    <row r="10" spans="1:63" s="41" customFormat="1" ht="21" customHeight="1" thickBot="1">
      <c r="B10" s="49" t="s">
        <v>164</v>
      </c>
      <c r="C10" s="137"/>
      <c r="D10" s="137"/>
      <c r="E10" s="37"/>
      <c r="F10" s="143" t="s">
        <v>8</v>
      </c>
      <c r="G10" s="144"/>
      <c r="H10" s="53">
        <f>F132</f>
        <v>0</v>
      </c>
      <c r="I10" s="54">
        <f>G132</f>
        <v>0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</row>
    <row r="11" spans="1:63" s="41" customFormat="1" ht="21" customHeight="1">
      <c r="B11" s="49" t="s">
        <v>163</v>
      </c>
      <c r="C11" s="137"/>
      <c r="D11" s="137"/>
      <c r="E11" s="37"/>
      <c r="F11" s="145" t="s">
        <v>71</v>
      </c>
      <c r="G11" s="145"/>
      <c r="H11" s="55">
        <f>SUM(H9:H10)</f>
        <v>0</v>
      </c>
      <c r="I11" s="56">
        <f>SUM(I9:I10)</f>
        <v>0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</row>
    <row r="12" spans="1:63" s="37" customFormat="1" ht="21" customHeight="1" thickBot="1">
      <c r="B12" s="134" t="s">
        <v>3</v>
      </c>
      <c r="C12" s="136"/>
      <c r="D12" s="136"/>
      <c r="F12" s="143" t="s">
        <v>70</v>
      </c>
      <c r="G12" s="148"/>
      <c r="H12" s="57"/>
      <c r="I12" s="58">
        <f>IF(AND(H11&gt;0,I11&lt;50),4.99,0)</f>
        <v>0</v>
      </c>
    </row>
    <row r="13" spans="1:63" s="37" customFormat="1" ht="21" customHeight="1" thickTop="1">
      <c r="B13" s="135"/>
      <c r="C13" s="136"/>
      <c r="D13" s="136"/>
      <c r="F13" s="146" t="s">
        <v>2</v>
      </c>
      <c r="G13" s="147"/>
      <c r="H13" s="59"/>
      <c r="I13" s="60">
        <f>I11+I12</f>
        <v>0</v>
      </c>
    </row>
    <row r="14" spans="1:63" s="37" customFormat="1" ht="21" customHeight="1"/>
    <row r="15" spans="1:63" s="37" customFormat="1" ht="21" customHeight="1"/>
    <row r="16" spans="1:63" s="37" customFormat="1" ht="21" customHeight="1"/>
    <row r="17" spans="1:63" s="3" customFormat="1" ht="21.95" customHeight="1">
      <c r="A17" s="6" t="s">
        <v>9</v>
      </c>
      <c r="B17" s="6" t="s">
        <v>10</v>
      </c>
      <c r="C17" s="114" t="s">
        <v>11</v>
      </c>
      <c r="D17" s="114"/>
      <c r="E17" s="7" t="s">
        <v>0</v>
      </c>
      <c r="F17" s="8" t="s">
        <v>36</v>
      </c>
      <c r="G17" s="8" t="s">
        <v>4</v>
      </c>
      <c r="H17" s="8" t="s">
        <v>5</v>
      </c>
      <c r="I17" s="8" t="s">
        <v>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ht="27.95" customHeight="1">
      <c r="A18" s="122"/>
      <c r="B18" s="123"/>
      <c r="C18" s="115" t="s">
        <v>12</v>
      </c>
      <c r="D18" s="116"/>
      <c r="E18" s="111">
        <v>2.5</v>
      </c>
      <c r="F18" s="130"/>
      <c r="G18" s="130"/>
      <c r="H18" s="130"/>
      <c r="I18" s="111">
        <f>E18*F18+E18*G18+E18*H18</f>
        <v>0</v>
      </c>
    </row>
    <row r="19" spans="1:63" ht="18.75" customHeight="1">
      <c r="A19" s="122"/>
      <c r="B19" s="123"/>
      <c r="C19" s="117" t="s">
        <v>13</v>
      </c>
      <c r="D19" s="118"/>
      <c r="E19" s="112"/>
      <c r="F19" s="131"/>
      <c r="G19" s="131"/>
      <c r="H19" s="131"/>
      <c r="I19" s="112"/>
    </row>
    <row r="20" spans="1:63" ht="18.95" customHeight="1">
      <c r="A20" s="122"/>
      <c r="B20" s="123"/>
      <c r="C20" s="119"/>
      <c r="D20" s="120"/>
      <c r="E20" s="112"/>
      <c r="F20" s="131"/>
      <c r="G20" s="131"/>
      <c r="H20" s="131"/>
      <c r="I20" s="112"/>
    </row>
    <row r="21" spans="1:63">
      <c r="A21" s="122"/>
      <c r="B21" s="123"/>
      <c r="C21" s="10" t="s">
        <v>14</v>
      </c>
      <c r="D21" s="11" t="s">
        <v>15</v>
      </c>
      <c r="E21" s="112"/>
      <c r="F21" s="131"/>
      <c r="G21" s="131"/>
      <c r="H21" s="131"/>
      <c r="I21" s="112"/>
    </row>
    <row r="22" spans="1:63" ht="15" customHeight="1">
      <c r="A22" s="122"/>
      <c r="B22" s="123"/>
      <c r="C22" s="12" t="s">
        <v>16</v>
      </c>
      <c r="D22" s="13" t="s">
        <v>17</v>
      </c>
      <c r="E22" s="113"/>
      <c r="F22" s="132"/>
      <c r="G22" s="132"/>
      <c r="H22" s="132"/>
      <c r="I22" s="113"/>
    </row>
    <row r="23" spans="1:63" s="3" customFormat="1" ht="21.95" customHeight="1">
      <c r="A23" s="14"/>
      <c r="B23" s="14"/>
      <c r="C23" s="121"/>
      <c r="D23" s="121"/>
      <c r="E23" s="15"/>
      <c r="F23" s="5" t="s">
        <v>36</v>
      </c>
      <c r="G23" s="5" t="s">
        <v>4</v>
      </c>
      <c r="H23" s="5" t="s">
        <v>5</v>
      </c>
      <c r="I23" s="1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ht="18.95" customHeight="1">
      <c r="A24" s="124"/>
      <c r="B24" s="138"/>
      <c r="C24" s="115" t="s">
        <v>18</v>
      </c>
      <c r="D24" s="116"/>
      <c r="E24" s="111">
        <v>2.5</v>
      </c>
      <c r="F24" s="130"/>
      <c r="G24" s="130"/>
      <c r="H24" s="130"/>
      <c r="I24" s="111">
        <f>E24*F24+E24*G24+E24*H24</f>
        <v>0</v>
      </c>
    </row>
    <row r="25" spans="1:63" ht="18" customHeight="1">
      <c r="A25" s="122"/>
      <c r="B25" s="139"/>
      <c r="C25" s="117" t="s">
        <v>19</v>
      </c>
      <c r="D25" s="118"/>
      <c r="E25" s="112"/>
      <c r="F25" s="131"/>
      <c r="G25" s="131"/>
      <c r="H25" s="131"/>
      <c r="I25" s="112"/>
    </row>
    <row r="26" spans="1:63" ht="17.100000000000001" customHeight="1">
      <c r="A26" s="122"/>
      <c r="B26" s="139"/>
      <c r="C26" s="119"/>
      <c r="D26" s="120"/>
      <c r="E26" s="112"/>
      <c r="F26" s="131"/>
      <c r="G26" s="131"/>
      <c r="H26" s="131"/>
      <c r="I26" s="112"/>
    </row>
    <row r="27" spans="1:63" ht="14.25" customHeight="1">
      <c r="A27" s="122"/>
      <c r="B27" s="139"/>
      <c r="C27" s="10" t="s">
        <v>14</v>
      </c>
      <c r="D27" s="11" t="s">
        <v>15</v>
      </c>
      <c r="E27" s="112"/>
      <c r="F27" s="131"/>
      <c r="G27" s="131"/>
      <c r="H27" s="131"/>
      <c r="I27" s="112"/>
    </row>
    <row r="28" spans="1:63" s="2" customFormat="1" ht="18" customHeight="1">
      <c r="A28" s="125"/>
      <c r="B28" s="140"/>
      <c r="C28" s="12" t="s">
        <v>16</v>
      </c>
      <c r="D28" s="13" t="s">
        <v>17</v>
      </c>
      <c r="E28" s="113"/>
      <c r="F28" s="132"/>
      <c r="G28" s="132"/>
      <c r="H28" s="132"/>
      <c r="I28" s="113"/>
    </row>
    <row r="29" spans="1:63" s="3" customFormat="1" ht="21.95" customHeight="1">
      <c r="A29" s="14"/>
      <c r="B29" s="14"/>
      <c r="C29" s="121"/>
      <c r="D29" s="121"/>
      <c r="E29" s="15"/>
      <c r="F29" s="5" t="s">
        <v>36</v>
      </c>
      <c r="G29" s="5" t="s">
        <v>4</v>
      </c>
      <c r="H29" s="5" t="s">
        <v>5</v>
      </c>
      <c r="I29" s="1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s="2" customFormat="1" ht="18" customHeight="1">
      <c r="A30" s="122"/>
      <c r="B30" s="123"/>
      <c r="C30" s="115" t="s">
        <v>20</v>
      </c>
      <c r="D30" s="116"/>
      <c r="E30" s="111">
        <v>2.5</v>
      </c>
      <c r="F30" s="130"/>
      <c r="G30" s="130"/>
      <c r="H30" s="130"/>
      <c r="I30" s="111">
        <f>E30*F30+E30*G30+E30*H30</f>
        <v>0</v>
      </c>
    </row>
    <row r="31" spans="1:63" s="2" customFormat="1" ht="17.100000000000001" customHeight="1">
      <c r="A31" s="122"/>
      <c r="B31" s="123"/>
      <c r="C31" s="117" t="s">
        <v>21</v>
      </c>
      <c r="D31" s="118"/>
      <c r="E31" s="112"/>
      <c r="F31" s="131"/>
      <c r="G31" s="131"/>
      <c r="H31" s="131"/>
      <c r="I31" s="112"/>
    </row>
    <row r="32" spans="1:63" s="2" customFormat="1" ht="17.100000000000001" customHeight="1">
      <c r="A32" s="122"/>
      <c r="B32" s="123"/>
      <c r="C32" s="119"/>
      <c r="D32" s="120"/>
      <c r="E32" s="112"/>
      <c r="F32" s="131"/>
      <c r="G32" s="131"/>
      <c r="H32" s="131"/>
      <c r="I32" s="112"/>
    </row>
    <row r="33" spans="1:63" s="2" customFormat="1" ht="15" customHeight="1">
      <c r="A33" s="122"/>
      <c r="B33" s="123"/>
      <c r="C33" s="10" t="s">
        <v>14</v>
      </c>
      <c r="D33" s="11" t="s">
        <v>15</v>
      </c>
      <c r="E33" s="112"/>
      <c r="F33" s="131"/>
      <c r="G33" s="131"/>
      <c r="H33" s="131"/>
      <c r="I33" s="112"/>
    </row>
    <row r="34" spans="1:63" s="2" customFormat="1" ht="17.100000000000001" customHeight="1">
      <c r="A34" s="122"/>
      <c r="B34" s="123"/>
      <c r="C34" s="12" t="s">
        <v>16</v>
      </c>
      <c r="D34" s="13" t="s">
        <v>17</v>
      </c>
      <c r="E34" s="113"/>
      <c r="F34" s="132"/>
      <c r="G34" s="132"/>
      <c r="H34" s="132"/>
      <c r="I34" s="113"/>
    </row>
    <row r="35" spans="1:63" s="3" customFormat="1" ht="21.95" customHeight="1">
      <c r="A35" s="14"/>
      <c r="B35" s="14"/>
      <c r="C35" s="121"/>
      <c r="D35" s="121"/>
      <c r="E35" s="15"/>
      <c r="F35" s="5" t="s">
        <v>36</v>
      </c>
      <c r="G35" s="5" t="s">
        <v>4</v>
      </c>
      <c r="H35" s="5" t="s">
        <v>5</v>
      </c>
      <c r="I35" s="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s="2" customFormat="1" ht="18" customHeight="1">
      <c r="A36" s="122"/>
      <c r="B36" s="123"/>
      <c r="C36" s="115" t="s">
        <v>22</v>
      </c>
      <c r="D36" s="116"/>
      <c r="E36" s="111">
        <v>2.5</v>
      </c>
      <c r="F36" s="130"/>
      <c r="G36" s="130"/>
      <c r="H36" s="130"/>
      <c r="I36" s="111">
        <f>E36*F36+E36*G36+E36*H36</f>
        <v>0</v>
      </c>
    </row>
    <row r="37" spans="1:63" s="2" customFormat="1" ht="17.100000000000001" customHeight="1">
      <c r="A37" s="122"/>
      <c r="B37" s="123"/>
      <c r="C37" s="117" t="s">
        <v>23</v>
      </c>
      <c r="D37" s="118"/>
      <c r="E37" s="112"/>
      <c r="F37" s="131"/>
      <c r="G37" s="131"/>
      <c r="H37" s="131"/>
      <c r="I37" s="112"/>
    </row>
    <row r="38" spans="1:63" s="2" customFormat="1" ht="17.100000000000001" customHeight="1">
      <c r="A38" s="122"/>
      <c r="B38" s="123"/>
      <c r="C38" s="119"/>
      <c r="D38" s="120"/>
      <c r="E38" s="112"/>
      <c r="F38" s="131"/>
      <c r="G38" s="131"/>
      <c r="H38" s="131"/>
      <c r="I38" s="112"/>
    </row>
    <row r="39" spans="1:63" s="2" customFormat="1" ht="15" customHeight="1">
      <c r="A39" s="122"/>
      <c r="B39" s="123"/>
      <c r="C39" s="10" t="s">
        <v>14</v>
      </c>
      <c r="D39" s="11" t="s">
        <v>15</v>
      </c>
      <c r="E39" s="112"/>
      <c r="F39" s="131"/>
      <c r="G39" s="131"/>
      <c r="H39" s="131"/>
      <c r="I39" s="112"/>
    </row>
    <row r="40" spans="1:63" s="2" customFormat="1" ht="17.100000000000001" customHeight="1">
      <c r="A40" s="122"/>
      <c r="B40" s="123"/>
      <c r="C40" s="12" t="s">
        <v>16</v>
      </c>
      <c r="D40" s="13" t="s">
        <v>17</v>
      </c>
      <c r="E40" s="113"/>
      <c r="F40" s="132"/>
      <c r="G40" s="132"/>
      <c r="H40" s="132"/>
      <c r="I40" s="113"/>
    </row>
    <row r="41" spans="1:63" s="3" customFormat="1" ht="21.95" customHeight="1">
      <c r="A41" s="14"/>
      <c r="B41" s="14"/>
      <c r="C41" s="121"/>
      <c r="D41" s="121"/>
      <c r="E41" s="15"/>
      <c r="F41" s="5" t="s">
        <v>36</v>
      </c>
      <c r="G41" s="5" t="s">
        <v>4</v>
      </c>
      <c r="H41" s="5" t="s">
        <v>5</v>
      </c>
      <c r="I41" s="1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1:63" s="2" customFormat="1" ht="18" customHeight="1">
      <c r="A42" s="122"/>
      <c r="B42" s="123"/>
      <c r="C42" s="115" t="s">
        <v>24</v>
      </c>
      <c r="D42" s="116"/>
      <c r="E42" s="111">
        <v>2.5</v>
      </c>
      <c r="F42" s="130"/>
      <c r="G42" s="130"/>
      <c r="H42" s="130"/>
      <c r="I42" s="111">
        <f>E42*F42+E42*G42+E42*H42</f>
        <v>0</v>
      </c>
    </row>
    <row r="43" spans="1:63" s="2" customFormat="1" ht="17.100000000000001" customHeight="1">
      <c r="A43" s="122"/>
      <c r="B43" s="123"/>
      <c r="C43" s="117" t="s">
        <v>25</v>
      </c>
      <c r="D43" s="118"/>
      <c r="E43" s="112"/>
      <c r="F43" s="131"/>
      <c r="G43" s="131"/>
      <c r="H43" s="131"/>
      <c r="I43" s="112"/>
    </row>
    <row r="44" spans="1:63" s="2" customFormat="1" ht="17.100000000000001" customHeight="1">
      <c r="A44" s="122"/>
      <c r="B44" s="123"/>
      <c r="C44" s="119"/>
      <c r="D44" s="120"/>
      <c r="E44" s="112"/>
      <c r="F44" s="131"/>
      <c r="G44" s="131"/>
      <c r="H44" s="131"/>
      <c r="I44" s="112"/>
    </row>
    <row r="45" spans="1:63" s="2" customFormat="1" ht="15" customHeight="1">
      <c r="A45" s="122"/>
      <c r="B45" s="123"/>
      <c r="C45" s="10" t="s">
        <v>14</v>
      </c>
      <c r="D45" s="11" t="s">
        <v>15</v>
      </c>
      <c r="E45" s="112"/>
      <c r="F45" s="131"/>
      <c r="G45" s="131"/>
      <c r="H45" s="131"/>
      <c r="I45" s="112"/>
    </row>
    <row r="46" spans="1:63" s="2" customFormat="1" ht="17.100000000000001" customHeight="1">
      <c r="A46" s="122"/>
      <c r="B46" s="123"/>
      <c r="C46" s="12" t="s">
        <v>16</v>
      </c>
      <c r="D46" s="13" t="s">
        <v>17</v>
      </c>
      <c r="E46" s="113"/>
      <c r="F46" s="132"/>
      <c r="G46" s="132"/>
      <c r="H46" s="132"/>
      <c r="I46" s="113"/>
    </row>
    <row r="47" spans="1:63" s="3" customFormat="1" ht="21.95" customHeight="1">
      <c r="A47" s="14"/>
      <c r="B47" s="14"/>
      <c r="C47" s="121"/>
      <c r="D47" s="121"/>
      <c r="E47" s="15"/>
      <c r="F47" s="5" t="s">
        <v>36</v>
      </c>
      <c r="G47" s="5" t="s">
        <v>4</v>
      </c>
      <c r="H47" s="5" t="s">
        <v>5</v>
      </c>
      <c r="I47" s="1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 s="2" customFormat="1" ht="18" customHeight="1">
      <c r="A48" s="122"/>
      <c r="B48" s="123"/>
      <c r="C48" s="115" t="s">
        <v>26</v>
      </c>
      <c r="D48" s="116"/>
      <c r="E48" s="111">
        <v>2.5</v>
      </c>
      <c r="F48" s="130"/>
      <c r="G48" s="130"/>
      <c r="H48" s="130"/>
      <c r="I48" s="111">
        <f>E48*F48+E48*G48+E48*H48</f>
        <v>0</v>
      </c>
    </row>
    <row r="49" spans="1:63" s="2" customFormat="1" ht="17.100000000000001" customHeight="1">
      <c r="A49" s="122"/>
      <c r="B49" s="123"/>
      <c r="C49" s="117" t="s">
        <v>27</v>
      </c>
      <c r="D49" s="118"/>
      <c r="E49" s="112"/>
      <c r="F49" s="131"/>
      <c r="G49" s="131"/>
      <c r="H49" s="131"/>
      <c r="I49" s="112"/>
    </row>
    <row r="50" spans="1:63" s="2" customFormat="1" ht="17.100000000000001" customHeight="1">
      <c r="A50" s="122"/>
      <c r="B50" s="123"/>
      <c r="C50" s="119"/>
      <c r="D50" s="120"/>
      <c r="E50" s="112"/>
      <c r="F50" s="131"/>
      <c r="G50" s="131"/>
      <c r="H50" s="131"/>
      <c r="I50" s="112"/>
    </row>
    <row r="51" spans="1:63" s="2" customFormat="1" ht="15" customHeight="1">
      <c r="A51" s="122"/>
      <c r="B51" s="123"/>
      <c r="C51" s="10" t="s">
        <v>14</v>
      </c>
      <c r="D51" s="11" t="s">
        <v>15</v>
      </c>
      <c r="E51" s="112"/>
      <c r="F51" s="131"/>
      <c r="G51" s="131"/>
      <c r="H51" s="131"/>
      <c r="I51" s="112"/>
    </row>
    <row r="52" spans="1:63" s="2" customFormat="1" ht="17.100000000000001" customHeight="1">
      <c r="A52" s="122"/>
      <c r="B52" s="123"/>
      <c r="C52" s="12" t="s">
        <v>16</v>
      </c>
      <c r="D52" s="13" t="s">
        <v>17</v>
      </c>
      <c r="E52" s="113"/>
      <c r="F52" s="132"/>
      <c r="G52" s="132"/>
      <c r="H52" s="132"/>
      <c r="I52" s="113"/>
    </row>
    <row r="53" spans="1:63" s="3" customFormat="1" ht="21.95" customHeight="1">
      <c r="A53" s="14"/>
      <c r="B53" s="14"/>
      <c r="C53" s="121"/>
      <c r="D53" s="121"/>
      <c r="E53" s="15"/>
      <c r="F53" s="5" t="s">
        <v>36</v>
      </c>
      <c r="G53" s="5" t="s">
        <v>4</v>
      </c>
      <c r="H53" s="5" t="s">
        <v>5</v>
      </c>
      <c r="I53" s="1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 s="2" customFormat="1" ht="18" customHeight="1">
      <c r="A54" s="122"/>
      <c r="B54" s="123"/>
      <c r="C54" s="115" t="s">
        <v>28</v>
      </c>
      <c r="D54" s="116"/>
      <c r="E54" s="111">
        <v>2.5</v>
      </c>
      <c r="F54" s="130"/>
      <c r="G54" s="130"/>
      <c r="H54" s="130"/>
      <c r="I54" s="111">
        <f>E54*F54+E54*G54+E54*H54</f>
        <v>0</v>
      </c>
    </row>
    <row r="55" spans="1:63" s="2" customFormat="1" ht="17.100000000000001" customHeight="1">
      <c r="A55" s="122"/>
      <c r="B55" s="123"/>
      <c r="C55" s="117" t="s">
        <v>29</v>
      </c>
      <c r="D55" s="118"/>
      <c r="E55" s="112"/>
      <c r="F55" s="131"/>
      <c r="G55" s="131"/>
      <c r="H55" s="131"/>
      <c r="I55" s="112"/>
    </row>
    <row r="56" spans="1:63" s="2" customFormat="1" ht="17.100000000000001" customHeight="1">
      <c r="A56" s="122"/>
      <c r="B56" s="123"/>
      <c r="C56" s="119"/>
      <c r="D56" s="120"/>
      <c r="E56" s="112"/>
      <c r="F56" s="131"/>
      <c r="G56" s="131"/>
      <c r="H56" s="131"/>
      <c r="I56" s="112"/>
    </row>
    <row r="57" spans="1:63" s="2" customFormat="1" ht="15" customHeight="1">
      <c r="A57" s="122"/>
      <c r="B57" s="123"/>
      <c r="C57" s="10" t="s">
        <v>14</v>
      </c>
      <c r="D57" s="11" t="s">
        <v>15</v>
      </c>
      <c r="E57" s="112"/>
      <c r="F57" s="131"/>
      <c r="G57" s="131"/>
      <c r="H57" s="131"/>
      <c r="I57" s="112"/>
    </row>
    <row r="58" spans="1:63" s="2" customFormat="1" ht="17.100000000000001" customHeight="1">
      <c r="A58" s="122"/>
      <c r="B58" s="123"/>
      <c r="C58" s="12" t="s">
        <v>16</v>
      </c>
      <c r="D58" s="13" t="s">
        <v>17</v>
      </c>
      <c r="E58" s="113"/>
      <c r="F58" s="132"/>
      <c r="G58" s="132"/>
      <c r="H58" s="132"/>
      <c r="I58" s="113"/>
    </row>
    <row r="59" spans="1:63" s="3" customFormat="1" ht="21.95" customHeight="1">
      <c r="A59" s="14"/>
      <c r="B59" s="14"/>
      <c r="C59" s="121"/>
      <c r="D59" s="121"/>
      <c r="E59" s="15"/>
      <c r="F59" s="5" t="s">
        <v>36</v>
      </c>
      <c r="G59" s="5" t="s">
        <v>4</v>
      </c>
      <c r="H59" s="5" t="s">
        <v>5</v>
      </c>
      <c r="I59" s="1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 s="2" customFormat="1" ht="18" customHeight="1">
      <c r="A60" s="124"/>
      <c r="B60" s="126"/>
      <c r="C60" s="128" t="s">
        <v>30</v>
      </c>
      <c r="D60" s="129"/>
      <c r="E60" s="111">
        <v>2.5</v>
      </c>
      <c r="F60" s="130"/>
      <c r="G60" s="130"/>
      <c r="H60" s="130"/>
      <c r="I60" s="111">
        <f>E60*F60+E60*G60+E60*H60</f>
        <v>0</v>
      </c>
    </row>
    <row r="61" spans="1:63" s="2" customFormat="1" ht="17.100000000000001" customHeight="1">
      <c r="A61" s="122"/>
      <c r="B61" s="123"/>
      <c r="C61" s="117" t="s">
        <v>31</v>
      </c>
      <c r="D61" s="118"/>
      <c r="E61" s="112"/>
      <c r="F61" s="131"/>
      <c r="G61" s="131"/>
      <c r="H61" s="131"/>
      <c r="I61" s="112"/>
    </row>
    <row r="62" spans="1:63" s="2" customFormat="1" ht="17.100000000000001" customHeight="1">
      <c r="A62" s="122"/>
      <c r="B62" s="123"/>
      <c r="C62" s="119"/>
      <c r="D62" s="120"/>
      <c r="E62" s="112"/>
      <c r="F62" s="131"/>
      <c r="G62" s="131"/>
      <c r="H62" s="131"/>
      <c r="I62" s="112"/>
    </row>
    <row r="63" spans="1:63" s="2" customFormat="1" ht="15" customHeight="1">
      <c r="A63" s="122"/>
      <c r="B63" s="123"/>
      <c r="C63" s="10" t="s">
        <v>14</v>
      </c>
      <c r="D63" s="11" t="s">
        <v>15</v>
      </c>
      <c r="E63" s="112"/>
      <c r="F63" s="131"/>
      <c r="G63" s="131"/>
      <c r="H63" s="131"/>
      <c r="I63" s="112"/>
    </row>
    <row r="64" spans="1:63" s="2" customFormat="1" ht="17.100000000000001" customHeight="1">
      <c r="A64" s="125"/>
      <c r="B64" s="127"/>
      <c r="C64" s="12" t="s">
        <v>16</v>
      </c>
      <c r="D64" s="13" t="s">
        <v>17</v>
      </c>
      <c r="E64" s="113"/>
      <c r="F64" s="132"/>
      <c r="G64" s="132"/>
      <c r="H64" s="132"/>
      <c r="I64" s="113"/>
    </row>
    <row r="65" spans="1:63" s="3" customFormat="1" ht="21.95" customHeight="1">
      <c r="A65" s="14"/>
      <c r="B65" s="14"/>
      <c r="C65" s="121"/>
      <c r="D65" s="121"/>
      <c r="E65" s="15"/>
      <c r="F65" s="5" t="s">
        <v>36</v>
      </c>
      <c r="G65" s="5" t="s">
        <v>4</v>
      </c>
      <c r="H65" s="5" t="s">
        <v>5</v>
      </c>
      <c r="I65" s="1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1:63" s="2" customFormat="1" ht="18" customHeight="1">
      <c r="A66" s="122"/>
      <c r="B66" s="123"/>
      <c r="C66" s="115" t="s">
        <v>32</v>
      </c>
      <c r="D66" s="116"/>
      <c r="E66" s="111">
        <v>2.5</v>
      </c>
      <c r="F66" s="130"/>
      <c r="G66" s="130"/>
      <c r="H66" s="130"/>
      <c r="I66" s="111">
        <f>E66*F66+E66*G66+E66*H66</f>
        <v>0</v>
      </c>
    </row>
    <row r="67" spans="1:63" s="2" customFormat="1" ht="17.100000000000001" customHeight="1">
      <c r="A67" s="122"/>
      <c r="B67" s="123"/>
      <c r="C67" s="117" t="s">
        <v>33</v>
      </c>
      <c r="D67" s="118"/>
      <c r="E67" s="112"/>
      <c r="F67" s="131"/>
      <c r="G67" s="131"/>
      <c r="H67" s="131"/>
      <c r="I67" s="112"/>
    </row>
    <row r="68" spans="1:63" s="2" customFormat="1" ht="17.100000000000001" customHeight="1">
      <c r="A68" s="122"/>
      <c r="B68" s="123"/>
      <c r="C68" s="119"/>
      <c r="D68" s="120"/>
      <c r="E68" s="112"/>
      <c r="F68" s="131"/>
      <c r="G68" s="131"/>
      <c r="H68" s="131"/>
      <c r="I68" s="112"/>
    </row>
    <row r="69" spans="1:63" s="2" customFormat="1" ht="15" customHeight="1">
      <c r="A69" s="122"/>
      <c r="B69" s="123"/>
      <c r="C69" s="10" t="s">
        <v>14</v>
      </c>
      <c r="D69" s="11" t="s">
        <v>15</v>
      </c>
      <c r="E69" s="112"/>
      <c r="F69" s="131"/>
      <c r="G69" s="131"/>
      <c r="H69" s="131"/>
      <c r="I69" s="112"/>
    </row>
    <row r="70" spans="1:63" s="2" customFormat="1" ht="17.100000000000001" customHeight="1">
      <c r="A70" s="122"/>
      <c r="B70" s="123"/>
      <c r="C70" s="12" t="s">
        <v>16</v>
      </c>
      <c r="D70" s="13" t="s">
        <v>17</v>
      </c>
      <c r="E70" s="113"/>
      <c r="F70" s="132"/>
      <c r="G70" s="132"/>
      <c r="H70" s="132"/>
      <c r="I70" s="113"/>
    </row>
    <row r="71" spans="1:63" s="3" customFormat="1" ht="21.95" customHeight="1">
      <c r="A71" s="14"/>
      <c r="B71" s="14"/>
      <c r="C71" s="121"/>
      <c r="D71" s="121"/>
      <c r="E71" s="15"/>
      <c r="F71" s="5" t="s">
        <v>36</v>
      </c>
      <c r="G71" s="5" t="s">
        <v>4</v>
      </c>
      <c r="H71" s="5" t="s">
        <v>5</v>
      </c>
      <c r="I71" s="1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1:63" s="2" customFormat="1" ht="18" customHeight="1">
      <c r="A72" s="124"/>
      <c r="B72" s="126"/>
      <c r="C72" s="128" t="s">
        <v>34</v>
      </c>
      <c r="D72" s="129"/>
      <c r="E72" s="111">
        <v>2.5</v>
      </c>
      <c r="F72" s="130"/>
      <c r="G72" s="130"/>
      <c r="H72" s="130"/>
      <c r="I72" s="111">
        <f>E72*F72+E72*G72+E72*H72</f>
        <v>0</v>
      </c>
    </row>
    <row r="73" spans="1:63" s="2" customFormat="1" ht="17.100000000000001" customHeight="1">
      <c r="A73" s="122"/>
      <c r="B73" s="123"/>
      <c r="C73" s="117" t="s">
        <v>35</v>
      </c>
      <c r="D73" s="118"/>
      <c r="E73" s="112"/>
      <c r="F73" s="131"/>
      <c r="G73" s="131"/>
      <c r="H73" s="131"/>
      <c r="I73" s="112"/>
    </row>
    <row r="74" spans="1:63" s="2" customFormat="1" ht="17.100000000000001" customHeight="1">
      <c r="A74" s="122"/>
      <c r="B74" s="123"/>
      <c r="C74" s="119"/>
      <c r="D74" s="120"/>
      <c r="E74" s="112"/>
      <c r="F74" s="131"/>
      <c r="G74" s="131"/>
      <c r="H74" s="131"/>
      <c r="I74" s="112"/>
    </row>
    <row r="75" spans="1:63" s="2" customFormat="1" ht="15" customHeight="1">
      <c r="A75" s="122"/>
      <c r="B75" s="123"/>
      <c r="C75" s="10" t="s">
        <v>14</v>
      </c>
      <c r="D75" s="11" t="s">
        <v>15</v>
      </c>
      <c r="E75" s="112"/>
      <c r="F75" s="131"/>
      <c r="G75" s="131"/>
      <c r="H75" s="131"/>
      <c r="I75" s="112"/>
    </row>
    <row r="76" spans="1:63" s="2" customFormat="1" ht="17.100000000000001" customHeight="1">
      <c r="A76" s="125"/>
      <c r="B76" s="127"/>
      <c r="C76" s="12" t="s">
        <v>16</v>
      </c>
      <c r="D76" s="13" t="s">
        <v>17</v>
      </c>
      <c r="E76" s="113"/>
      <c r="F76" s="132"/>
      <c r="G76" s="132"/>
      <c r="H76" s="132"/>
      <c r="I76" s="113"/>
    </row>
    <row r="77" spans="1:63" ht="15" thickBot="1">
      <c r="F77" s="5" t="s">
        <v>36</v>
      </c>
      <c r="G77" s="5" t="s">
        <v>4</v>
      </c>
      <c r="H77" s="5" t="s">
        <v>5</v>
      </c>
    </row>
    <row r="78" spans="1:63" ht="20.25" thickTop="1">
      <c r="E78" s="18" t="s">
        <v>66</v>
      </c>
      <c r="F78" s="19">
        <f>SUM(F18:F76)</f>
        <v>0</v>
      </c>
      <c r="G78" s="19">
        <f>SUM(G18:G76)</f>
        <v>0</v>
      </c>
      <c r="H78" s="19">
        <f>SUM(H18:H76)</f>
        <v>0</v>
      </c>
      <c r="I78" s="20">
        <f>SUM(I18:I76)</f>
        <v>0</v>
      </c>
    </row>
    <row r="79" spans="1:63" ht="19.5">
      <c r="E79" s="21"/>
      <c r="F79" s="22"/>
      <c r="G79" s="23"/>
      <c r="H79" s="23"/>
      <c r="I79" s="24"/>
    </row>
    <row r="80" spans="1:63" ht="19.5">
      <c r="E80" s="21"/>
      <c r="F80" s="22"/>
      <c r="G80" s="23"/>
      <c r="H80" s="23"/>
      <c r="I80" s="24"/>
    </row>
    <row r="82" spans="1:65" s="27" customFormat="1" ht="21.95" customHeight="1">
      <c r="A82" s="6" t="s">
        <v>9</v>
      </c>
      <c r="B82" s="6" t="s">
        <v>10</v>
      </c>
      <c r="C82" s="114" t="s">
        <v>11</v>
      </c>
      <c r="D82" s="114"/>
      <c r="E82" s="7" t="s">
        <v>0</v>
      </c>
      <c r="F82" s="8" t="s">
        <v>1</v>
      </c>
      <c r="G82" s="106" t="s">
        <v>2</v>
      </c>
      <c r="H82" s="106"/>
      <c r="I82" s="25"/>
      <c r="J82" s="26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s="25" customFormat="1" ht="17.100000000000001" customHeight="1">
      <c r="A83" s="28" t="s">
        <v>44</v>
      </c>
      <c r="B83" s="29"/>
      <c r="C83" s="29"/>
      <c r="D83" s="29"/>
      <c r="E83" s="29"/>
      <c r="F83" s="29"/>
      <c r="G83" s="30"/>
      <c r="H83" s="31"/>
      <c r="K83" s="26"/>
    </row>
    <row r="84" spans="1:65" s="25" customFormat="1" ht="18.95" customHeight="1">
      <c r="A84" s="83"/>
      <c r="B84" s="68"/>
      <c r="C84" s="103" t="s">
        <v>45</v>
      </c>
      <c r="D84" s="104"/>
      <c r="E84" s="73">
        <v>34.99</v>
      </c>
      <c r="F84" s="98"/>
      <c r="G84" s="105">
        <f>E84*F84</f>
        <v>0</v>
      </c>
      <c r="H84" s="105"/>
      <c r="J84" s="1"/>
      <c r="K84" s="1"/>
    </row>
    <row r="85" spans="1:65" s="25" customFormat="1" ht="18" customHeight="1">
      <c r="A85" s="83"/>
      <c r="B85" s="68"/>
      <c r="C85" s="32" t="s">
        <v>46</v>
      </c>
      <c r="D85" s="33" t="s">
        <v>47</v>
      </c>
      <c r="E85" s="73"/>
      <c r="F85" s="98"/>
      <c r="G85" s="105"/>
      <c r="H85" s="105"/>
    </row>
    <row r="86" spans="1:65" s="25" customFormat="1" ht="17.100000000000001" customHeight="1">
      <c r="A86" s="83"/>
      <c r="B86" s="68"/>
      <c r="C86" s="34" t="s">
        <v>48</v>
      </c>
      <c r="D86" s="33" t="s">
        <v>49</v>
      </c>
      <c r="E86" s="73"/>
      <c r="F86" s="98"/>
      <c r="G86" s="105"/>
      <c r="H86" s="105"/>
    </row>
    <row r="87" spans="1:65" s="25" customFormat="1" ht="21" customHeight="1">
      <c r="A87" s="83"/>
      <c r="B87" s="68"/>
      <c r="C87" s="32" t="s">
        <v>37</v>
      </c>
      <c r="D87" s="33" t="s">
        <v>50</v>
      </c>
      <c r="E87" s="73"/>
      <c r="F87" s="98"/>
      <c r="G87" s="105"/>
      <c r="H87" s="105"/>
    </row>
    <row r="88" spans="1:65" s="25" customFormat="1" ht="21" customHeight="1">
      <c r="A88" s="83"/>
      <c r="B88" s="68"/>
      <c r="C88" s="32" t="s">
        <v>38</v>
      </c>
      <c r="D88" s="33" t="s">
        <v>51</v>
      </c>
      <c r="E88" s="73"/>
      <c r="F88" s="98"/>
      <c r="G88" s="105"/>
      <c r="H88" s="105"/>
    </row>
    <row r="89" spans="1:65" s="25" customFormat="1" ht="25.5">
      <c r="A89" s="84"/>
      <c r="B89" s="69"/>
      <c r="C89" s="35" t="s">
        <v>52</v>
      </c>
      <c r="D89" s="36" t="s">
        <v>53</v>
      </c>
      <c r="E89" s="95"/>
      <c r="F89" s="99"/>
      <c r="G89" s="105"/>
      <c r="H89" s="105"/>
    </row>
    <row r="90" spans="1:65" s="25" customFormat="1" ht="18.95" customHeight="1">
      <c r="A90" s="82"/>
      <c r="B90" s="67"/>
      <c r="C90" s="70" t="s">
        <v>54</v>
      </c>
      <c r="D90" s="71"/>
      <c r="E90" s="72">
        <v>11.99</v>
      </c>
      <c r="F90" s="98"/>
      <c r="G90" s="105">
        <f>E90*F90</f>
        <v>0</v>
      </c>
      <c r="H90" s="105"/>
    </row>
    <row r="91" spans="1:65" s="25" customFormat="1" ht="18" customHeight="1">
      <c r="A91" s="83"/>
      <c r="B91" s="68"/>
      <c r="C91" s="32" t="s">
        <v>40</v>
      </c>
      <c r="D91" s="33" t="s">
        <v>41</v>
      </c>
      <c r="E91" s="73"/>
      <c r="F91" s="98"/>
      <c r="G91" s="105"/>
      <c r="H91" s="105"/>
    </row>
    <row r="92" spans="1:65" s="25" customFormat="1" ht="17.100000000000001" customHeight="1">
      <c r="A92" s="83"/>
      <c r="B92" s="68"/>
      <c r="C92" s="34" t="s">
        <v>37</v>
      </c>
      <c r="D92" s="33" t="s">
        <v>42</v>
      </c>
      <c r="E92" s="73"/>
      <c r="F92" s="98"/>
      <c r="G92" s="105"/>
      <c r="H92" s="105"/>
    </row>
    <row r="93" spans="1:65" s="25" customFormat="1" ht="21" customHeight="1">
      <c r="A93" s="83"/>
      <c r="B93" s="68"/>
      <c r="C93" s="32" t="s">
        <v>43</v>
      </c>
      <c r="D93" s="33" t="s">
        <v>55</v>
      </c>
      <c r="E93" s="73"/>
      <c r="F93" s="98"/>
      <c r="G93" s="105"/>
      <c r="H93" s="105"/>
    </row>
    <row r="94" spans="1:65" s="25" customFormat="1" ht="21" customHeight="1">
      <c r="A94" s="83"/>
      <c r="B94" s="68"/>
      <c r="C94" s="61" t="s">
        <v>52</v>
      </c>
      <c r="D94" s="62" t="s">
        <v>73</v>
      </c>
      <c r="E94" s="73"/>
      <c r="F94" s="98"/>
      <c r="G94" s="105"/>
      <c r="H94" s="105"/>
      <c r="K94" s="26"/>
    </row>
    <row r="95" spans="1:65" s="25" customFormat="1" ht="17.100000000000001" customHeight="1">
      <c r="A95" s="100" t="s">
        <v>56</v>
      </c>
      <c r="B95" s="101"/>
      <c r="C95" s="101"/>
      <c r="D95" s="101"/>
      <c r="E95" s="101"/>
      <c r="F95" s="101"/>
      <c r="G95" s="101"/>
      <c r="H95" s="102"/>
      <c r="K95" s="26"/>
    </row>
    <row r="96" spans="1:65" s="25" customFormat="1" ht="18.95" customHeight="1">
      <c r="A96" s="82"/>
      <c r="B96" s="67"/>
      <c r="C96" s="70" t="s">
        <v>153</v>
      </c>
      <c r="D96" s="71"/>
      <c r="E96" s="72">
        <v>19.989999999999998</v>
      </c>
      <c r="F96" s="74"/>
      <c r="G96" s="76">
        <f>E96*F96</f>
        <v>0</v>
      </c>
      <c r="H96" s="77"/>
    </row>
    <row r="97" spans="1:11" s="25" customFormat="1" ht="18" customHeight="1">
      <c r="A97" s="83"/>
      <c r="B97" s="68"/>
      <c r="C97" s="32" t="s">
        <v>46</v>
      </c>
      <c r="D97" s="34" t="s">
        <v>57</v>
      </c>
      <c r="E97" s="73"/>
      <c r="F97" s="75"/>
      <c r="G97" s="78"/>
      <c r="H97" s="79"/>
      <c r="K97" s="26"/>
    </row>
    <row r="98" spans="1:11" s="25" customFormat="1" ht="17.100000000000001" customHeight="1">
      <c r="A98" s="83"/>
      <c r="B98" s="68"/>
      <c r="C98" s="32" t="s">
        <v>48</v>
      </c>
      <c r="D98" s="33" t="s">
        <v>58</v>
      </c>
      <c r="E98" s="73"/>
      <c r="F98" s="75"/>
      <c r="G98" s="78"/>
      <c r="H98" s="79"/>
    </row>
    <row r="99" spans="1:11" s="25" customFormat="1" ht="21" customHeight="1">
      <c r="A99" s="83"/>
      <c r="B99" s="68"/>
      <c r="C99" s="32" t="s">
        <v>59</v>
      </c>
      <c r="D99" s="33" t="s">
        <v>158</v>
      </c>
      <c r="E99" s="73"/>
      <c r="F99" s="75"/>
      <c r="G99" s="78"/>
      <c r="H99" s="79"/>
    </row>
    <row r="100" spans="1:11" s="25" customFormat="1" ht="24.75" customHeight="1">
      <c r="A100" s="84"/>
      <c r="B100" s="69"/>
      <c r="C100" s="35" t="s">
        <v>39</v>
      </c>
      <c r="D100" s="36" t="s">
        <v>60</v>
      </c>
      <c r="E100" s="73"/>
      <c r="F100" s="75"/>
      <c r="G100" s="80"/>
      <c r="H100" s="81"/>
    </row>
    <row r="101" spans="1:11" s="25" customFormat="1" ht="18.95" customHeight="1">
      <c r="A101" s="82"/>
      <c r="B101" s="67"/>
      <c r="C101" s="70" t="s">
        <v>157</v>
      </c>
      <c r="D101" s="71"/>
      <c r="E101" s="72">
        <v>19.989999999999998</v>
      </c>
      <c r="F101" s="74"/>
      <c r="G101" s="76">
        <f>E101*F101</f>
        <v>0</v>
      </c>
      <c r="H101" s="77"/>
    </row>
    <row r="102" spans="1:11" s="25" customFormat="1" ht="18" customHeight="1">
      <c r="A102" s="83"/>
      <c r="B102" s="68"/>
      <c r="C102" s="32" t="s">
        <v>46</v>
      </c>
      <c r="D102" s="34" t="s">
        <v>57</v>
      </c>
      <c r="E102" s="73"/>
      <c r="F102" s="75"/>
      <c r="G102" s="78"/>
      <c r="H102" s="79"/>
      <c r="K102" s="26"/>
    </row>
    <row r="103" spans="1:11" s="25" customFormat="1" ht="17.100000000000001" customHeight="1">
      <c r="A103" s="83"/>
      <c r="B103" s="68"/>
      <c r="C103" s="32" t="s">
        <v>48</v>
      </c>
      <c r="D103" s="33" t="s">
        <v>58</v>
      </c>
      <c r="E103" s="73"/>
      <c r="F103" s="75"/>
      <c r="G103" s="78"/>
      <c r="H103" s="79"/>
    </row>
    <row r="104" spans="1:11" s="25" customFormat="1" ht="21" customHeight="1">
      <c r="A104" s="83"/>
      <c r="B104" s="68"/>
      <c r="C104" s="32" t="s">
        <v>59</v>
      </c>
      <c r="D104" s="33" t="s">
        <v>159</v>
      </c>
      <c r="E104" s="73"/>
      <c r="F104" s="75"/>
      <c r="G104" s="78"/>
      <c r="H104" s="79"/>
    </row>
    <row r="105" spans="1:11" s="25" customFormat="1" ht="24.75" customHeight="1">
      <c r="A105" s="84"/>
      <c r="B105" s="69"/>
      <c r="C105" s="35" t="s">
        <v>39</v>
      </c>
      <c r="D105" s="36" t="s">
        <v>60</v>
      </c>
      <c r="E105" s="73"/>
      <c r="F105" s="75"/>
      <c r="G105" s="80"/>
      <c r="H105" s="81"/>
    </row>
    <row r="106" spans="1:11" s="25" customFormat="1" ht="18.95" customHeight="1">
      <c r="A106" s="82"/>
      <c r="B106" s="67"/>
      <c r="C106" s="70" t="s">
        <v>156</v>
      </c>
      <c r="D106" s="71"/>
      <c r="E106" s="72">
        <v>19.989999999999998</v>
      </c>
      <c r="F106" s="74"/>
      <c r="G106" s="76">
        <f>E106*F106</f>
        <v>0</v>
      </c>
      <c r="H106" s="77"/>
    </row>
    <row r="107" spans="1:11" s="25" customFormat="1" ht="18" customHeight="1">
      <c r="A107" s="83"/>
      <c r="B107" s="68"/>
      <c r="C107" s="32" t="s">
        <v>46</v>
      </c>
      <c r="D107" s="34" t="s">
        <v>57</v>
      </c>
      <c r="E107" s="73"/>
      <c r="F107" s="75"/>
      <c r="G107" s="78"/>
      <c r="H107" s="79"/>
      <c r="K107" s="26"/>
    </row>
    <row r="108" spans="1:11" s="25" customFormat="1" ht="17.100000000000001" customHeight="1">
      <c r="A108" s="83"/>
      <c r="B108" s="68"/>
      <c r="C108" s="32" t="s">
        <v>48</v>
      </c>
      <c r="D108" s="33" t="s">
        <v>58</v>
      </c>
      <c r="E108" s="73"/>
      <c r="F108" s="75"/>
      <c r="G108" s="78"/>
      <c r="H108" s="79"/>
    </row>
    <row r="109" spans="1:11" s="25" customFormat="1" ht="21" customHeight="1">
      <c r="A109" s="83"/>
      <c r="B109" s="68"/>
      <c r="C109" s="32" t="s">
        <v>59</v>
      </c>
      <c r="D109" s="33" t="s">
        <v>160</v>
      </c>
      <c r="E109" s="73"/>
      <c r="F109" s="75"/>
      <c r="G109" s="78"/>
      <c r="H109" s="79"/>
    </row>
    <row r="110" spans="1:11" s="25" customFormat="1" ht="24.75" customHeight="1">
      <c r="A110" s="84"/>
      <c r="B110" s="69"/>
      <c r="C110" s="35" t="s">
        <v>39</v>
      </c>
      <c r="D110" s="36" t="s">
        <v>60</v>
      </c>
      <c r="E110" s="73"/>
      <c r="F110" s="75"/>
      <c r="G110" s="80"/>
      <c r="H110" s="81"/>
    </row>
    <row r="111" spans="1:11" s="25" customFormat="1" ht="18.95" customHeight="1">
      <c r="A111" s="82"/>
      <c r="B111" s="67"/>
      <c r="C111" s="70" t="s">
        <v>155</v>
      </c>
      <c r="D111" s="71"/>
      <c r="E111" s="72">
        <v>19.989999999999998</v>
      </c>
      <c r="F111" s="74"/>
      <c r="G111" s="76">
        <f>E111*F111</f>
        <v>0</v>
      </c>
      <c r="H111" s="77"/>
    </row>
    <row r="112" spans="1:11" s="25" customFormat="1" ht="18" customHeight="1">
      <c r="A112" s="83"/>
      <c r="B112" s="68"/>
      <c r="C112" s="32" t="s">
        <v>46</v>
      </c>
      <c r="D112" s="34" t="s">
        <v>57</v>
      </c>
      <c r="E112" s="73"/>
      <c r="F112" s="75"/>
      <c r="G112" s="78"/>
      <c r="H112" s="79"/>
      <c r="K112" s="26"/>
    </row>
    <row r="113" spans="1:11" s="25" customFormat="1" ht="17.100000000000001" customHeight="1">
      <c r="A113" s="83"/>
      <c r="B113" s="68"/>
      <c r="C113" s="32" t="s">
        <v>48</v>
      </c>
      <c r="D113" s="33" t="s">
        <v>58</v>
      </c>
      <c r="E113" s="73"/>
      <c r="F113" s="75"/>
      <c r="G113" s="78"/>
      <c r="H113" s="79"/>
    </row>
    <row r="114" spans="1:11" s="25" customFormat="1" ht="21" customHeight="1">
      <c r="A114" s="83"/>
      <c r="B114" s="68"/>
      <c r="C114" s="32" t="s">
        <v>59</v>
      </c>
      <c r="D114" s="33" t="s">
        <v>161</v>
      </c>
      <c r="E114" s="73"/>
      <c r="F114" s="75"/>
      <c r="G114" s="78"/>
      <c r="H114" s="79"/>
    </row>
    <row r="115" spans="1:11" s="25" customFormat="1" ht="24.75" customHeight="1">
      <c r="A115" s="84"/>
      <c r="B115" s="69"/>
      <c r="C115" s="35" t="s">
        <v>39</v>
      </c>
      <c r="D115" s="36" t="s">
        <v>60</v>
      </c>
      <c r="E115" s="73"/>
      <c r="F115" s="75"/>
      <c r="G115" s="80"/>
      <c r="H115" s="81"/>
    </row>
    <row r="116" spans="1:11" s="25" customFormat="1" ht="18.95" customHeight="1">
      <c r="A116" s="82"/>
      <c r="B116" s="67"/>
      <c r="C116" s="70" t="s">
        <v>154</v>
      </c>
      <c r="D116" s="71"/>
      <c r="E116" s="72">
        <v>19.989999999999998</v>
      </c>
      <c r="F116" s="74"/>
      <c r="G116" s="76">
        <f>E116*F116</f>
        <v>0</v>
      </c>
      <c r="H116" s="77"/>
    </row>
    <row r="117" spans="1:11" s="25" customFormat="1" ht="18" customHeight="1">
      <c r="A117" s="83"/>
      <c r="B117" s="68"/>
      <c r="C117" s="32" t="s">
        <v>46</v>
      </c>
      <c r="D117" s="34" t="s">
        <v>57</v>
      </c>
      <c r="E117" s="73"/>
      <c r="F117" s="75"/>
      <c r="G117" s="78"/>
      <c r="H117" s="79"/>
      <c r="K117" s="26"/>
    </row>
    <row r="118" spans="1:11" s="25" customFormat="1" ht="17.100000000000001" customHeight="1">
      <c r="A118" s="83"/>
      <c r="B118" s="68"/>
      <c r="C118" s="32" t="s">
        <v>48</v>
      </c>
      <c r="D118" s="33" t="s">
        <v>58</v>
      </c>
      <c r="E118" s="73"/>
      <c r="F118" s="75"/>
      <c r="G118" s="78"/>
      <c r="H118" s="79"/>
    </row>
    <row r="119" spans="1:11" s="25" customFormat="1" ht="21" customHeight="1">
      <c r="A119" s="83"/>
      <c r="B119" s="68"/>
      <c r="C119" s="32" t="s">
        <v>59</v>
      </c>
      <c r="D119" s="33" t="s">
        <v>162</v>
      </c>
      <c r="E119" s="73"/>
      <c r="F119" s="75"/>
      <c r="G119" s="78"/>
      <c r="H119" s="79"/>
    </row>
    <row r="120" spans="1:11" s="25" customFormat="1" ht="24.75" customHeight="1">
      <c r="A120" s="84"/>
      <c r="B120" s="69"/>
      <c r="C120" s="35" t="s">
        <v>39</v>
      </c>
      <c r="D120" s="36" t="s">
        <v>60</v>
      </c>
      <c r="E120" s="73"/>
      <c r="F120" s="75"/>
      <c r="G120" s="80"/>
      <c r="H120" s="81"/>
    </row>
    <row r="121" spans="1:11" s="25" customFormat="1" ht="18.95" customHeight="1">
      <c r="A121" s="82"/>
      <c r="B121" s="67"/>
      <c r="C121" s="70" t="s">
        <v>61</v>
      </c>
      <c r="D121" s="71"/>
      <c r="E121" s="72">
        <v>5.99</v>
      </c>
      <c r="F121" s="97"/>
      <c r="G121" s="107">
        <f>E121*F121</f>
        <v>0</v>
      </c>
      <c r="H121" s="108"/>
    </row>
    <row r="122" spans="1:11" s="25" customFormat="1" ht="18" customHeight="1">
      <c r="A122" s="83"/>
      <c r="B122" s="68"/>
      <c r="C122" s="91" t="s">
        <v>48</v>
      </c>
      <c r="D122" s="89" t="s">
        <v>58</v>
      </c>
      <c r="E122" s="73"/>
      <c r="F122" s="98"/>
      <c r="G122" s="78"/>
      <c r="H122" s="79"/>
    </row>
    <row r="123" spans="1:11" s="25" customFormat="1" ht="17.100000000000001" customHeight="1">
      <c r="A123" s="83"/>
      <c r="B123" s="68"/>
      <c r="C123" s="96"/>
      <c r="D123" s="90"/>
      <c r="E123" s="73"/>
      <c r="F123" s="98"/>
      <c r="G123" s="78"/>
      <c r="H123" s="79"/>
    </row>
    <row r="124" spans="1:11" s="25" customFormat="1" ht="21" customHeight="1">
      <c r="A124" s="83"/>
      <c r="B124" s="68"/>
      <c r="C124" s="91" t="s">
        <v>39</v>
      </c>
      <c r="D124" s="89" t="s">
        <v>62</v>
      </c>
      <c r="E124" s="73"/>
      <c r="F124" s="98"/>
      <c r="G124" s="78"/>
      <c r="H124" s="79"/>
    </row>
    <row r="125" spans="1:11" s="25" customFormat="1" ht="24.75" customHeight="1">
      <c r="A125" s="84"/>
      <c r="B125" s="69"/>
      <c r="C125" s="92"/>
      <c r="D125" s="94"/>
      <c r="E125" s="95"/>
      <c r="F125" s="99"/>
      <c r="G125" s="109"/>
      <c r="H125" s="110"/>
    </row>
    <row r="126" spans="1:11" s="25" customFormat="1" ht="18.95" customHeight="1">
      <c r="A126" s="82"/>
      <c r="B126" s="67"/>
      <c r="C126" s="70" t="s">
        <v>63</v>
      </c>
      <c r="D126" s="71"/>
      <c r="E126" s="86">
        <v>7.99</v>
      </c>
      <c r="F126" s="75"/>
      <c r="G126" s="76">
        <f>E126*F126</f>
        <v>0</v>
      </c>
      <c r="H126" s="77"/>
    </row>
    <row r="127" spans="1:11" s="25" customFormat="1" ht="18" customHeight="1">
      <c r="A127" s="83"/>
      <c r="B127" s="68"/>
      <c r="C127" s="87" t="s">
        <v>64</v>
      </c>
      <c r="D127" s="89" t="s">
        <v>65</v>
      </c>
      <c r="E127" s="86"/>
      <c r="F127" s="75"/>
      <c r="G127" s="78"/>
      <c r="H127" s="79"/>
    </row>
    <row r="128" spans="1:11" s="25" customFormat="1" ht="17.100000000000001" customHeight="1">
      <c r="A128" s="83"/>
      <c r="B128" s="68"/>
      <c r="C128" s="88"/>
      <c r="D128" s="90"/>
      <c r="E128" s="86"/>
      <c r="F128" s="75"/>
      <c r="G128" s="78"/>
      <c r="H128" s="79"/>
    </row>
    <row r="129" spans="1:9" s="25" customFormat="1" ht="21" customHeight="1">
      <c r="A129" s="83"/>
      <c r="B129" s="68"/>
      <c r="C129" s="91" t="s">
        <v>39</v>
      </c>
      <c r="D129" s="93" t="s">
        <v>73</v>
      </c>
      <c r="E129" s="86"/>
      <c r="F129" s="75"/>
      <c r="G129" s="78"/>
      <c r="H129" s="79"/>
    </row>
    <row r="130" spans="1:9" s="25" customFormat="1" ht="24.75" customHeight="1">
      <c r="A130" s="84"/>
      <c r="B130" s="69"/>
      <c r="C130" s="92"/>
      <c r="D130" s="94"/>
      <c r="E130" s="86"/>
      <c r="F130" s="75"/>
      <c r="G130" s="80"/>
      <c r="H130" s="81"/>
    </row>
    <row r="131" spans="1:9" ht="15" thickBot="1"/>
    <row r="132" spans="1:9" ht="20.25" thickTop="1">
      <c r="E132" s="18" t="s">
        <v>67</v>
      </c>
      <c r="F132" s="19">
        <f>SUM(F84:F130)</f>
        <v>0</v>
      </c>
      <c r="G132" s="85">
        <f>SUM(G84:G130)</f>
        <v>0</v>
      </c>
      <c r="H132" s="85"/>
      <c r="I132" s="9"/>
    </row>
  </sheetData>
  <sheetProtection formatCells="0" formatColumns="0" formatRows="0" insertColumns="0" insertRows="0" insertHyperlinks="0" deleteColumns="0" deleteRows="0" sort="0" autoFilter="0" pivotTables="0"/>
  <mergeCells count="179">
    <mergeCell ref="F9:G9"/>
    <mergeCell ref="F8:G8"/>
    <mergeCell ref="F10:G10"/>
    <mergeCell ref="F11:G11"/>
    <mergeCell ref="F13:G13"/>
    <mergeCell ref="F12:G12"/>
    <mergeCell ref="C23:D23"/>
    <mergeCell ref="A18:A22"/>
    <mergeCell ref="B18:B22"/>
    <mergeCell ref="C18:D18"/>
    <mergeCell ref="E18:E22"/>
    <mergeCell ref="C19:D20"/>
    <mergeCell ref="C10:D10"/>
    <mergeCell ref="C11:D11"/>
    <mergeCell ref="C3:D3"/>
    <mergeCell ref="C17:D17"/>
    <mergeCell ref="B12:B13"/>
    <mergeCell ref="C12:D13"/>
    <mergeCell ref="C9:D9"/>
    <mergeCell ref="C8:D8"/>
    <mergeCell ref="C35:D35"/>
    <mergeCell ref="A30:A34"/>
    <mergeCell ref="B30:B34"/>
    <mergeCell ref="C30:D30"/>
    <mergeCell ref="A24:A28"/>
    <mergeCell ref="B24:B28"/>
    <mergeCell ref="C24:D24"/>
    <mergeCell ref="E24:E28"/>
    <mergeCell ref="C25:D26"/>
    <mergeCell ref="C47:D47"/>
    <mergeCell ref="A42:A46"/>
    <mergeCell ref="B42:B46"/>
    <mergeCell ref="C42:D42"/>
    <mergeCell ref="E42:E46"/>
    <mergeCell ref="C43:D44"/>
    <mergeCell ref="C41:D41"/>
    <mergeCell ref="A36:A40"/>
    <mergeCell ref="B36:B40"/>
    <mergeCell ref="C36:D36"/>
    <mergeCell ref="E36:E40"/>
    <mergeCell ref="C37:D38"/>
    <mergeCell ref="C71:D71"/>
    <mergeCell ref="A66:A70"/>
    <mergeCell ref="B66:B70"/>
    <mergeCell ref="C66:D66"/>
    <mergeCell ref="E66:E70"/>
    <mergeCell ref="C67:D68"/>
    <mergeCell ref="E30:E34"/>
    <mergeCell ref="C31:D32"/>
    <mergeCell ref="C29:D29"/>
    <mergeCell ref="G30:G34"/>
    <mergeCell ref="H30:H34"/>
    <mergeCell ref="F36:F40"/>
    <mergeCell ref="G36:G40"/>
    <mergeCell ref="H36:H40"/>
    <mergeCell ref="F18:F22"/>
    <mergeCell ref="G18:G22"/>
    <mergeCell ref="H18:H22"/>
    <mergeCell ref="F24:F28"/>
    <mergeCell ref="G24:G28"/>
    <mergeCell ref="H24:H28"/>
    <mergeCell ref="I18:I22"/>
    <mergeCell ref="I24:I28"/>
    <mergeCell ref="I30:I34"/>
    <mergeCell ref="I36:I40"/>
    <mergeCell ref="I42:I46"/>
    <mergeCell ref="F66:F70"/>
    <mergeCell ref="G66:G70"/>
    <mergeCell ref="H66:H70"/>
    <mergeCell ref="F72:F76"/>
    <mergeCell ref="G72:G76"/>
    <mergeCell ref="H72:H76"/>
    <mergeCell ref="F54:F58"/>
    <mergeCell ref="G54:G58"/>
    <mergeCell ref="H54:H58"/>
    <mergeCell ref="F60:F64"/>
    <mergeCell ref="G60:G64"/>
    <mergeCell ref="H60:H64"/>
    <mergeCell ref="F42:F46"/>
    <mergeCell ref="G42:G46"/>
    <mergeCell ref="H42:H46"/>
    <mergeCell ref="F48:F52"/>
    <mergeCell ref="G48:G52"/>
    <mergeCell ref="H48:H52"/>
    <mergeCell ref="F30:F34"/>
    <mergeCell ref="C82:D82"/>
    <mergeCell ref="C54:D54"/>
    <mergeCell ref="E54:E58"/>
    <mergeCell ref="C55:D56"/>
    <mergeCell ref="C53:D53"/>
    <mergeCell ref="A48:A52"/>
    <mergeCell ref="B48:B52"/>
    <mergeCell ref="C48:D48"/>
    <mergeCell ref="E48:E52"/>
    <mergeCell ref="C49:D50"/>
    <mergeCell ref="C65:D65"/>
    <mergeCell ref="A60:A64"/>
    <mergeCell ref="B60:B64"/>
    <mergeCell ref="C60:D60"/>
    <mergeCell ref="E60:E64"/>
    <mergeCell ref="C61:D62"/>
    <mergeCell ref="C59:D59"/>
    <mergeCell ref="A54:A58"/>
    <mergeCell ref="B54:B58"/>
    <mergeCell ref="A72:A76"/>
    <mergeCell ref="B72:B76"/>
    <mergeCell ref="C72:D72"/>
    <mergeCell ref="E72:E76"/>
    <mergeCell ref="C73:D74"/>
    <mergeCell ref="G82:H82"/>
    <mergeCell ref="G96:H100"/>
    <mergeCell ref="G121:H125"/>
    <mergeCell ref="G90:H94"/>
    <mergeCell ref="I48:I52"/>
    <mergeCell ref="I54:I58"/>
    <mergeCell ref="I60:I64"/>
    <mergeCell ref="I66:I70"/>
    <mergeCell ref="I72:I76"/>
    <mergeCell ref="F96:F100"/>
    <mergeCell ref="A95:H95"/>
    <mergeCell ref="A84:A89"/>
    <mergeCell ref="B84:B89"/>
    <mergeCell ref="C84:D84"/>
    <mergeCell ref="E84:E89"/>
    <mergeCell ref="A90:A94"/>
    <mergeCell ref="B90:B94"/>
    <mergeCell ref="C90:D90"/>
    <mergeCell ref="E90:E94"/>
    <mergeCell ref="F84:F89"/>
    <mergeCell ref="F90:F94"/>
    <mergeCell ref="G84:H89"/>
    <mergeCell ref="A96:A100"/>
    <mergeCell ref="B96:B100"/>
    <mergeCell ref="C96:D96"/>
    <mergeCell ref="E96:E100"/>
    <mergeCell ref="C121:D121"/>
    <mergeCell ref="G126:H130"/>
    <mergeCell ref="G132:H132"/>
    <mergeCell ref="A126:A130"/>
    <mergeCell ref="B126:B130"/>
    <mergeCell ref="C126:D126"/>
    <mergeCell ref="E126:E130"/>
    <mergeCell ref="C127:C128"/>
    <mergeCell ref="D127:D128"/>
    <mergeCell ref="C129:C130"/>
    <mergeCell ref="D129:D130"/>
    <mergeCell ref="F126:F130"/>
    <mergeCell ref="A121:A125"/>
    <mergeCell ref="B121:B125"/>
    <mergeCell ref="E121:E125"/>
    <mergeCell ref="C122:C123"/>
    <mergeCell ref="D122:D123"/>
    <mergeCell ref="C124:C125"/>
    <mergeCell ref="D124:D125"/>
    <mergeCell ref="F121:F125"/>
    <mergeCell ref="B101:B105"/>
    <mergeCell ref="C101:D101"/>
    <mergeCell ref="E101:E105"/>
    <mergeCell ref="F101:F105"/>
    <mergeCell ref="G101:H105"/>
    <mergeCell ref="A116:A120"/>
    <mergeCell ref="B116:B120"/>
    <mergeCell ref="C116:D116"/>
    <mergeCell ref="E116:E120"/>
    <mergeCell ref="F116:F120"/>
    <mergeCell ref="G116:H120"/>
    <mergeCell ref="A111:A115"/>
    <mergeCell ref="B111:B115"/>
    <mergeCell ref="C111:D111"/>
    <mergeCell ref="E111:E115"/>
    <mergeCell ref="F111:F115"/>
    <mergeCell ref="G111:H115"/>
    <mergeCell ref="A106:A110"/>
    <mergeCell ref="B106:B110"/>
    <mergeCell ref="C106:D106"/>
    <mergeCell ref="E106:E110"/>
    <mergeCell ref="F106:F110"/>
    <mergeCell ref="G106:H110"/>
    <mergeCell ref="A101:A105"/>
  </mergeCells>
  <pageMargins left="0.11811023622047245" right="0" top="0.15748031496062992" bottom="0" header="0.11811023622047245" footer="0"/>
  <pageSetup paperSize="9" scale="71" fitToHeight="0" orientation="portrait" r:id="rId1"/>
  <headerFooter scaleWithDoc="0" alignWithMargins="0"/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7" sqref="B7"/>
    </sheetView>
  </sheetViews>
  <sheetFormatPr baseColWidth="10" defaultRowHeight="15"/>
  <cols>
    <col min="1" max="1" width="14.5703125" bestFit="1" customWidth="1"/>
    <col min="2" max="2" width="53.28515625" bestFit="1" customWidth="1"/>
    <col min="3" max="3" width="6.7109375" bestFit="1" customWidth="1"/>
  </cols>
  <sheetData>
    <row r="1" spans="1:5">
      <c r="A1" t="s">
        <v>74</v>
      </c>
      <c r="B1" t="s">
        <v>75</v>
      </c>
      <c r="C1" t="s">
        <v>165</v>
      </c>
      <c r="D1" t="s">
        <v>0</v>
      </c>
      <c r="E1" t="s">
        <v>1</v>
      </c>
    </row>
    <row r="2" spans="1:5">
      <c r="A2" t="s">
        <v>76</v>
      </c>
      <c r="B2" t="s">
        <v>77</v>
      </c>
      <c r="C2" t="s">
        <v>166</v>
      </c>
      <c r="D2">
        <v>2.5</v>
      </c>
      <c r="E2">
        <f>Formular!F18</f>
        <v>0</v>
      </c>
    </row>
    <row r="3" spans="1:5">
      <c r="A3" t="s">
        <v>78</v>
      </c>
      <c r="B3" t="s">
        <v>79</v>
      </c>
      <c r="C3" t="s">
        <v>166</v>
      </c>
      <c r="D3">
        <v>2.5</v>
      </c>
      <c r="E3">
        <f>Formular!G18</f>
        <v>0</v>
      </c>
    </row>
    <row r="4" spans="1:5">
      <c r="A4" t="s">
        <v>80</v>
      </c>
      <c r="B4" t="s">
        <v>81</v>
      </c>
      <c r="C4" t="s">
        <v>166</v>
      </c>
      <c r="D4">
        <v>2.5</v>
      </c>
      <c r="E4">
        <f>Formular!H18</f>
        <v>0</v>
      </c>
    </row>
    <row r="5" spans="1:5">
      <c r="A5" t="s">
        <v>82</v>
      </c>
      <c r="B5" t="s">
        <v>83</v>
      </c>
      <c r="C5" t="s">
        <v>166</v>
      </c>
      <c r="D5">
        <v>2.5</v>
      </c>
      <c r="E5">
        <f>Formular!F54</f>
        <v>0</v>
      </c>
    </row>
    <row r="6" spans="1:5">
      <c r="A6" t="s">
        <v>84</v>
      </c>
      <c r="B6" t="s">
        <v>85</v>
      </c>
      <c r="C6" t="s">
        <v>166</v>
      </c>
      <c r="D6">
        <v>2.5</v>
      </c>
      <c r="E6">
        <f>Formular!G54</f>
        <v>0</v>
      </c>
    </row>
    <row r="7" spans="1:5">
      <c r="A7" t="s">
        <v>86</v>
      </c>
      <c r="B7" t="s">
        <v>87</v>
      </c>
      <c r="C7" t="s">
        <v>166</v>
      </c>
      <c r="D7">
        <v>2.5</v>
      </c>
      <c r="E7">
        <f>Formular!H54</f>
        <v>0</v>
      </c>
    </row>
    <row r="8" spans="1:5">
      <c r="A8" t="s">
        <v>88</v>
      </c>
      <c r="B8" t="s">
        <v>89</v>
      </c>
      <c r="C8" t="s">
        <v>166</v>
      </c>
      <c r="D8">
        <v>2.5</v>
      </c>
      <c r="E8">
        <f>Formular!F72</f>
        <v>0</v>
      </c>
    </row>
    <row r="9" spans="1:5">
      <c r="A9" t="s">
        <v>90</v>
      </c>
      <c r="B9" t="s">
        <v>91</v>
      </c>
      <c r="C9" t="s">
        <v>166</v>
      </c>
      <c r="D9">
        <v>2.5</v>
      </c>
      <c r="E9">
        <f>Formular!G72</f>
        <v>0</v>
      </c>
    </row>
    <row r="10" spans="1:5">
      <c r="A10" t="s">
        <v>92</v>
      </c>
      <c r="B10" t="s">
        <v>93</v>
      </c>
      <c r="C10" t="s">
        <v>166</v>
      </c>
      <c r="D10">
        <v>2.5</v>
      </c>
      <c r="E10">
        <f>Formular!H72</f>
        <v>0</v>
      </c>
    </row>
    <row r="11" spans="1:5">
      <c r="A11" t="s">
        <v>94</v>
      </c>
      <c r="B11" t="s">
        <v>95</v>
      </c>
      <c r="C11" t="s">
        <v>166</v>
      </c>
      <c r="D11">
        <v>2.5</v>
      </c>
      <c r="E11">
        <f>Formular!F60</f>
        <v>0</v>
      </c>
    </row>
    <row r="12" spans="1:5">
      <c r="A12" t="s">
        <v>96</v>
      </c>
      <c r="B12" t="s">
        <v>97</v>
      </c>
      <c r="C12" t="s">
        <v>166</v>
      </c>
      <c r="D12">
        <v>2.5</v>
      </c>
      <c r="E12">
        <f>Formular!G60</f>
        <v>0</v>
      </c>
    </row>
    <row r="13" spans="1:5">
      <c r="A13" t="s">
        <v>98</v>
      </c>
      <c r="B13" t="s">
        <v>99</v>
      </c>
      <c r="C13" t="s">
        <v>166</v>
      </c>
      <c r="D13">
        <v>2.5</v>
      </c>
      <c r="E13">
        <f>Formular!H60</f>
        <v>0</v>
      </c>
    </row>
    <row r="14" spans="1:5">
      <c r="A14" t="s">
        <v>100</v>
      </c>
      <c r="B14" t="s">
        <v>101</v>
      </c>
      <c r="C14" t="s">
        <v>166</v>
      </c>
      <c r="D14">
        <v>2.5</v>
      </c>
      <c r="E14">
        <f>Formular!F66</f>
        <v>0</v>
      </c>
    </row>
    <row r="15" spans="1:5">
      <c r="A15" t="s">
        <v>102</v>
      </c>
      <c r="B15" t="s">
        <v>103</v>
      </c>
      <c r="C15" t="s">
        <v>166</v>
      </c>
      <c r="D15">
        <v>2.5</v>
      </c>
      <c r="E15">
        <f>Formular!G66</f>
        <v>0</v>
      </c>
    </row>
    <row r="16" spans="1:5">
      <c r="A16" t="s">
        <v>104</v>
      </c>
      <c r="B16" t="s">
        <v>105</v>
      </c>
      <c r="C16" t="s">
        <v>166</v>
      </c>
      <c r="D16">
        <v>2.5</v>
      </c>
      <c r="E16">
        <f>Formular!H66</f>
        <v>0</v>
      </c>
    </row>
    <row r="17" spans="1:5">
      <c r="A17" t="s">
        <v>106</v>
      </c>
      <c r="B17" t="s">
        <v>107</v>
      </c>
      <c r="C17" t="s">
        <v>166</v>
      </c>
      <c r="D17">
        <v>2.5</v>
      </c>
      <c r="E17">
        <f>Formular!F36</f>
        <v>0</v>
      </c>
    </row>
    <row r="18" spans="1:5">
      <c r="A18" t="s">
        <v>108</v>
      </c>
      <c r="B18" t="s">
        <v>109</v>
      </c>
      <c r="C18" t="s">
        <v>166</v>
      </c>
      <c r="D18">
        <v>2.5</v>
      </c>
      <c r="E18">
        <f>Formular!G36</f>
        <v>0</v>
      </c>
    </row>
    <row r="19" spans="1:5">
      <c r="A19" t="s">
        <v>110</v>
      </c>
      <c r="B19" t="s">
        <v>111</v>
      </c>
      <c r="C19" t="s">
        <v>166</v>
      </c>
      <c r="D19">
        <v>2.5</v>
      </c>
      <c r="E19">
        <f>Formular!H36</f>
        <v>0</v>
      </c>
    </row>
    <row r="20" spans="1:5">
      <c r="A20" t="s">
        <v>112</v>
      </c>
      <c r="B20" t="s">
        <v>113</v>
      </c>
      <c r="C20" t="s">
        <v>166</v>
      </c>
      <c r="D20">
        <v>2.5</v>
      </c>
      <c r="E20">
        <f>Formular!F30</f>
        <v>0</v>
      </c>
    </row>
    <row r="21" spans="1:5">
      <c r="A21" t="s">
        <v>114</v>
      </c>
      <c r="B21" t="s">
        <v>115</v>
      </c>
      <c r="C21" t="s">
        <v>166</v>
      </c>
      <c r="D21">
        <v>2.5</v>
      </c>
      <c r="E21">
        <f>Formular!G30</f>
        <v>0</v>
      </c>
    </row>
    <row r="22" spans="1:5">
      <c r="A22" t="s">
        <v>116</v>
      </c>
      <c r="B22" t="s">
        <v>117</v>
      </c>
      <c r="C22" t="s">
        <v>166</v>
      </c>
      <c r="D22">
        <v>2.5</v>
      </c>
      <c r="E22">
        <f>Formular!H30</f>
        <v>0</v>
      </c>
    </row>
    <row r="23" spans="1:5">
      <c r="A23" t="s">
        <v>118</v>
      </c>
      <c r="B23" t="s">
        <v>119</v>
      </c>
      <c r="C23" t="s">
        <v>166</v>
      </c>
      <c r="D23">
        <v>2.5</v>
      </c>
      <c r="E23">
        <f>Formular!F48</f>
        <v>0</v>
      </c>
    </row>
    <row r="24" spans="1:5">
      <c r="A24" t="s">
        <v>120</v>
      </c>
      <c r="B24" t="s">
        <v>121</v>
      </c>
      <c r="C24" t="s">
        <v>166</v>
      </c>
      <c r="D24">
        <v>2.5</v>
      </c>
      <c r="E24">
        <f>Formular!G48</f>
        <v>0</v>
      </c>
    </row>
    <row r="25" spans="1:5">
      <c r="A25" t="s">
        <v>122</v>
      </c>
      <c r="B25" t="s">
        <v>123</v>
      </c>
      <c r="C25" t="s">
        <v>166</v>
      </c>
      <c r="D25">
        <v>2.5</v>
      </c>
      <c r="E25">
        <f>Formular!H48</f>
        <v>0</v>
      </c>
    </row>
    <row r="26" spans="1:5">
      <c r="A26" t="s">
        <v>124</v>
      </c>
      <c r="B26" t="s">
        <v>125</v>
      </c>
      <c r="C26" t="s">
        <v>166</v>
      </c>
      <c r="D26">
        <v>2.5</v>
      </c>
      <c r="E26">
        <f>Formular!F42</f>
        <v>0</v>
      </c>
    </row>
    <row r="27" spans="1:5">
      <c r="A27" t="s">
        <v>126</v>
      </c>
      <c r="B27" t="s">
        <v>127</v>
      </c>
      <c r="C27" t="s">
        <v>166</v>
      </c>
      <c r="D27">
        <v>2.5</v>
      </c>
      <c r="E27">
        <f>Formular!G48</f>
        <v>0</v>
      </c>
    </row>
    <row r="28" spans="1:5">
      <c r="A28" t="s">
        <v>128</v>
      </c>
      <c r="B28" t="s">
        <v>129</v>
      </c>
      <c r="C28" t="s">
        <v>166</v>
      </c>
      <c r="D28">
        <v>2.5</v>
      </c>
      <c r="E28">
        <f>Formular!H48</f>
        <v>0</v>
      </c>
    </row>
    <row r="29" spans="1:5">
      <c r="A29" t="s">
        <v>130</v>
      </c>
      <c r="B29" t="s">
        <v>131</v>
      </c>
      <c r="C29" t="s">
        <v>166</v>
      </c>
      <c r="D29">
        <v>2.5</v>
      </c>
      <c r="E29">
        <f>Formular!F24</f>
        <v>0</v>
      </c>
    </row>
    <row r="30" spans="1:5">
      <c r="A30" t="s">
        <v>132</v>
      </c>
      <c r="B30" t="s">
        <v>133</v>
      </c>
      <c r="C30" t="s">
        <v>166</v>
      </c>
      <c r="D30">
        <v>2.5</v>
      </c>
      <c r="E30">
        <f>Formular!G24</f>
        <v>0</v>
      </c>
    </row>
    <row r="31" spans="1:5">
      <c r="A31" t="s">
        <v>134</v>
      </c>
      <c r="B31" t="s">
        <v>135</v>
      </c>
      <c r="C31" t="s">
        <v>166</v>
      </c>
      <c r="D31">
        <v>2.5</v>
      </c>
      <c r="E31">
        <f>Formular!H24</f>
        <v>0</v>
      </c>
    </row>
    <row r="32" spans="1:5">
      <c r="A32" t="s">
        <v>136</v>
      </c>
      <c r="B32" t="s">
        <v>137</v>
      </c>
      <c r="C32" t="s">
        <v>166</v>
      </c>
      <c r="D32" s="66">
        <f>Formular!E84</f>
        <v>34.99</v>
      </c>
      <c r="E32">
        <f>Formular!F84</f>
        <v>0</v>
      </c>
    </row>
    <row r="33" spans="1:5">
      <c r="A33" t="s">
        <v>138</v>
      </c>
      <c r="B33" t="s">
        <v>139</v>
      </c>
      <c r="C33" t="s">
        <v>166</v>
      </c>
      <c r="D33" s="66">
        <f>Formular!E90</f>
        <v>11.99</v>
      </c>
      <c r="E33">
        <f>Formular!F90</f>
        <v>0</v>
      </c>
    </row>
    <row r="34" spans="1:5">
      <c r="A34" t="s">
        <v>140</v>
      </c>
      <c r="B34" t="s">
        <v>141</v>
      </c>
      <c r="C34" t="s">
        <v>166</v>
      </c>
      <c r="D34" s="66">
        <f>Formular!E126</f>
        <v>7.99</v>
      </c>
      <c r="E34">
        <f>Formular!F126</f>
        <v>0</v>
      </c>
    </row>
    <row r="35" spans="1:5">
      <c r="A35" t="s">
        <v>142</v>
      </c>
      <c r="B35" t="s">
        <v>143</v>
      </c>
      <c r="C35" t="s">
        <v>166</v>
      </c>
      <c r="D35" s="66">
        <f>Formular!E106</f>
        <v>19.989999999999998</v>
      </c>
      <c r="E35">
        <f>Formular!F106</f>
        <v>0</v>
      </c>
    </row>
    <row r="36" spans="1:5">
      <c r="A36" t="s">
        <v>144</v>
      </c>
      <c r="B36" t="s">
        <v>145</v>
      </c>
      <c r="C36" t="s">
        <v>166</v>
      </c>
      <c r="D36" s="66">
        <f>Formular!E101</f>
        <v>19.989999999999998</v>
      </c>
      <c r="E36">
        <f>Formular!F101</f>
        <v>0</v>
      </c>
    </row>
    <row r="37" spans="1:5">
      <c r="A37" t="s">
        <v>146</v>
      </c>
      <c r="B37" t="s">
        <v>147</v>
      </c>
      <c r="C37" t="s">
        <v>166</v>
      </c>
      <c r="D37" s="66">
        <f>Formular!E116</f>
        <v>19.989999999999998</v>
      </c>
      <c r="E37">
        <f>Formular!F116</f>
        <v>0</v>
      </c>
    </row>
    <row r="38" spans="1:5">
      <c r="A38" t="s">
        <v>148</v>
      </c>
      <c r="B38" t="s">
        <v>149</v>
      </c>
      <c r="C38" t="s">
        <v>166</v>
      </c>
      <c r="D38" s="66">
        <f>Formular!E96</f>
        <v>19.989999999999998</v>
      </c>
      <c r="E38">
        <f>Formular!F96</f>
        <v>0</v>
      </c>
    </row>
    <row r="39" spans="1:5">
      <c r="A39" t="s">
        <v>150</v>
      </c>
      <c r="B39" t="s">
        <v>151</v>
      </c>
      <c r="C39" t="s">
        <v>166</v>
      </c>
      <c r="D39" s="66">
        <f>Formular!E111</f>
        <v>19.989999999999998</v>
      </c>
      <c r="E39">
        <f>Formular!F111</f>
        <v>0</v>
      </c>
    </row>
    <row r="40" spans="1:5">
      <c r="A40" t="s">
        <v>152</v>
      </c>
      <c r="B40" t="s">
        <v>61</v>
      </c>
      <c r="C40" t="s">
        <v>166</v>
      </c>
      <c r="D40" s="66">
        <f>Formular!E121</f>
        <v>5.99</v>
      </c>
      <c r="E40">
        <f>Formular!F126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Bestelldaten</vt:lpstr>
      <vt:lpstr>Formular!Drucktitel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Hiltiman</dc:creator>
  <cp:lastModifiedBy>Mayr Hermann, Kanzlei, ULV</cp:lastModifiedBy>
  <cp:lastPrinted>2016-01-20T10:55:15Z</cp:lastPrinted>
  <dcterms:created xsi:type="dcterms:W3CDTF">2015-12-01T12:25:08Z</dcterms:created>
  <dcterms:modified xsi:type="dcterms:W3CDTF">2016-01-22T12:31:59Z</dcterms:modified>
</cp:coreProperties>
</file>